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 0" sheetId="1" state="visible" r:id="rId3"/>
    <sheet name="ORÇ 1" sheetId="2" state="visible" r:id="rId4"/>
    <sheet name="ORÇ 2" sheetId="3" state="visible" r:id="rId5"/>
    <sheet name="ORÇ 3" sheetId="4" state="visible" r:id="rId6"/>
    <sheet name="ORÇ 4" sheetId="5" state="visible" r:id="rId7"/>
    <sheet name="CRONO" sheetId="6" state="visible" r:id="rId8"/>
  </sheets>
  <externalReferences>
    <externalReference r:id="rId9"/>
  </externalReferences>
  <definedNames>
    <definedName function="false" hidden="false" localSheetId="5" name="_xlnm.Print_Titles" vbProcedure="false">CRONO!$1:$6</definedName>
    <definedName function="false" hidden="false" localSheetId="0" name="_xlnm.Print_Titles" vbProcedure="false">'ORÇ 0'!$1:$8</definedName>
    <definedName function="false" hidden="false" localSheetId="1" name="_xlnm.Print_Titles" vbProcedure="false">'ORÇ 1'!$1:$8</definedName>
    <definedName function="false" hidden="false" localSheetId="2" name="_xlnm.Print_Titles" vbProcedure="false">'ORÇ 2'!$1:$8</definedName>
    <definedName function="false" hidden="false" localSheetId="3" name="_xlnm.Print_Titles" vbProcedure="false">'ORÇ 3'!$1:$8</definedName>
    <definedName function="false" hidden="false" localSheetId="4" name="_xlnm.Print_Titles" vbProcedure="false">'ORÇ 4'!$1:$8</definedName>
    <definedName function="false" hidden="false" name="BASEDECALCULO" vbProcedure="false">[1]PREENCHER!$L$22:$M$22</definedName>
    <definedName function="false" hidden="false" name="CREACAU" vbProcedure="false">[1]PREENCHER!$H$14:$I$14</definedName>
    <definedName function="false" hidden="false" name="ENCARGOS" vbProcedure="false">[1]PREENCHER!$L$19:$M$19</definedName>
    <definedName function="false" hidden="false" name="ente" vbProcedure="false">[1]PREENCHER!$H$5:$I$5</definedName>
    <definedName function="false" hidden="false" name="regime" vbProcedure="false">[1]PREENCHER!$G$19:$H$19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<sst xmlns="http://schemas.openxmlformats.org/spreadsheetml/2006/main" count="4652" uniqueCount="575">
  <si>
    <t xml:space="preserve">ORÇAMENTO SINTÉTICO DE OBRA</t>
  </si>
  <si>
    <t xml:space="preserve">OBRA: </t>
  </si>
  <si>
    <t xml:space="preserve">CENTRO DE EDUCAÇÃO INTEGRADA | CLIMATIZAÇÃO | CINEMA</t>
  </si>
  <si>
    <t xml:space="preserve">Encargos sociais:</t>
  </si>
  <si>
    <t xml:space="preserve">Referência
SINAPI</t>
  </si>
  <si>
    <t xml:space="preserve">BDI 1 (%)</t>
  </si>
  <si>
    <t xml:space="preserve">LOCAL:</t>
  </si>
  <si>
    <t xml:space="preserve">Avenida dos Estados, nº 1.080 | Centro | Campo Bom/RS</t>
  </si>
  <si>
    <t xml:space="preserve">SINAPI</t>
  </si>
  <si>
    <t xml:space="preserve">BDI 2 (%)</t>
  </si>
  <si>
    <t xml:space="preserve">ITEM</t>
  </si>
  <si>
    <t xml:space="preserve">FONTE</t>
  </si>
  <si>
    <t xml:space="preserve">CÓDIGO</t>
  </si>
  <si>
    <t xml:space="preserve">DESCRIÇÃO</t>
  </si>
  <si>
    <t xml:space="preserve">UNID</t>
  </si>
  <si>
    <t xml:space="preserve">QUANT.</t>
  </si>
  <si>
    <t xml:space="preserve">PREÇO UNITÁRIO EXCLUSO BDI (R$)</t>
  </si>
  <si>
    <t xml:space="preserve">PREÇO TOTAL EXCLUSO BDI (R$)</t>
  </si>
  <si>
    <t xml:space="preserve">PREÇO UNITÁRIO INCLUSO BDI (R$)</t>
  </si>
  <si>
    <t xml:space="preserve">BDI</t>
  </si>
  <si>
    <t xml:space="preserve">PREÇO TOTAL (R$)</t>
  </si>
  <si>
    <t xml:space="preserve">MATERIAL</t>
  </si>
  <si>
    <t xml:space="preserve">MÃO DE OBRA</t>
  </si>
  <si>
    <t xml:space="preserve">TOTAL</t>
  </si>
  <si>
    <t xml:space="preserve">ADMINISTRAÇÃO</t>
  </si>
  <si>
    <t xml:space="preserve">1.1</t>
  </si>
  <si>
    <t xml:space="preserve">FORNECIMENTO E INSTALAÇÃO DE PLACA DE OBRA COM CHAPA GALVANIZADA E ESTRUTURA DE MADEIRA. AF_03/2022_PS</t>
  </si>
  <si>
    <t xml:space="preserve">M2</t>
  </si>
  <si>
    <t xml:space="preserve">BDI 1</t>
  </si>
  <si>
    <t xml:space="preserve">1.2</t>
  </si>
  <si>
    <t xml:space="preserve">ENGENHEIRO CIVIL DE OBRA JUNIOR COM ENCARGOS COMPLEMENTARES</t>
  </si>
  <si>
    <t xml:space="preserve">H</t>
  </si>
  <si>
    <t xml:space="preserve">1.3</t>
  </si>
  <si>
    <t xml:space="preserve">TÉCNICO EM SEGURANÇA DO TRABALHO COM ENCARGOS COMPLEMENTARES</t>
  </si>
  <si>
    <t xml:space="preserve">TOTAL:</t>
  </si>
  <si>
    <t xml:space="preserve">Campo Bom,</t>
  </si>
  <si>
    <t xml:space="preserve">Profissional:</t>
  </si>
  <si>
    <t xml:space="preserve">CENTRO DE EDUCAÇÃO INTEGRADA | CLIMATIZAÇÃO | BIBLIOTECA</t>
  </si>
  <si>
    <t xml:space="preserve">Nº 01 - AR CONDICIONADO 36.000 BTU's</t>
  </si>
  <si>
    <t xml:space="preserve">AR CONDICIONADO SPLIT ON/OFF, CASSETE (TETO), 36000 BTU/H, CICLO QUENTE/FRIO - FORNECIMENTO E INSTALAÇÃO. AF_11/2021_PE</t>
  </si>
  <si>
    <t xml:space="preserve">UN</t>
  </si>
  <si>
    <t xml:space="preserve">TUBO EM COBRE FLEXÍVEL, DN 3/8", COM ISOLAMENTO, INSTALADO EM FORRO, PARA RAMAL DE ALIMENTAÇÃO DE AR CONDICIONADO, INCLUSO FIXADOR. AF_11/2021</t>
  </si>
  <si>
    <t xml:space="preserve">M</t>
  </si>
  <si>
    <t xml:space="preserve">REMOÇÃO DE FORRO DE GESSO, DE FORMA MANUAL, SEM REAPROVEITAMENTO. AF_09/2023</t>
  </si>
  <si>
    <t xml:space="preserve">1.4</t>
  </si>
  <si>
    <t xml:space="preserve">FORRO EM PLACAS DE GESSO, PARA AMBIENTES COMERCIAIS. AF_08/2023_PS</t>
  </si>
  <si>
    <t xml:space="preserve">1.5</t>
  </si>
  <si>
    <t xml:space="preserve">FURO MANUAL EM ALVENARIA, PARA INSTALAÇÕES HIDRÁULICAS, DIÂMETROS MAIORES QUE 40 MM E MENORES OU IGUAIS A 75 MM. AF_09/2023</t>
  </si>
  <si>
    <t xml:space="preserve">1.6</t>
  </si>
  <si>
    <t xml:space="preserve">ESPUMA EXPANSIVA DE POLIURETANO, APLICACAO MANUAL - 500 ML</t>
  </si>
  <si>
    <t xml:space="preserve">1.7</t>
  </si>
  <si>
    <t xml:space="preserve">COMPOSIÇÃO</t>
  </si>
  <si>
    <t xml:space="preserve">ELETROCALHA LISA TIPO "U" 300x50mm CHAPA 22 - FORNECIMENTO E INSTALAÇÃO</t>
  </si>
  <si>
    <t xml:space="preserve">1.8</t>
  </si>
  <si>
    <t xml:space="preserve">TUBO EM COBRE FLEXÍVEL, DN 3/4", COM ISOLAMENTO, INSTALADO EM FORRO, PARA RAMAL DE ALIMENTAÇÃO DE AR CONDICIONADO, INCLUSO FIXADOR. AF_11/2021</t>
  </si>
  <si>
    <t xml:space="preserve">1.9</t>
  </si>
  <si>
    <t xml:space="preserve">CABO PP 4x2,5mm PARA AR CONDICIONADO</t>
  </si>
  <si>
    <t xml:space="preserve">1.10</t>
  </si>
  <si>
    <t xml:space="preserve">COTAÇÃO</t>
  </si>
  <si>
    <t xml:space="preserve">VÁLVULA DE SERVIÇO SCHRAEDER 1/4"</t>
  </si>
  <si>
    <t xml:space="preserve">1.11</t>
  </si>
  <si>
    <t xml:space="preserve">BOMBA DE DRENO PARA AR CONDICIONADO</t>
  </si>
  <si>
    <t xml:space="preserve">1.12</t>
  </si>
  <si>
    <t xml:space="preserve">TUBO, PVC, SOLDÁVEL, DE 20MM, INSTALADO EM DRENO DE AR CONDICIONADO - FORNECIMENTO E INSTALAÇÃO. AF_08/2022</t>
  </si>
  <si>
    <t xml:space="preserve">1.13</t>
  </si>
  <si>
    <t xml:space="preserve">ELETRODUTO FLEXÍVEL CORRUGADO REFORÇADO, PVC, DN 25 MM (3/4"), PARA CIRCUITOS TERMINAIS, INSTALADO EM LAJE - FORNECIMENTO E INSTALAÇÃO. AF_03/2023</t>
  </si>
  <si>
    <t xml:space="preserve">Nº 02 - AR CONDICIONADO 24.000 BTU's</t>
  </si>
  <si>
    <t xml:space="preserve">2.1</t>
  </si>
  <si>
    <t xml:space="preserve">AR CONDICIONADO SPLIT INVERTER, HI-WALL (PAREDE), 24000 BTU/H, CICLO FRIO - FORNECIMENTO E INSTALAÇÃO. AF_11/2021_PE</t>
  </si>
  <si>
    <t xml:space="preserve">2.2</t>
  </si>
  <si>
    <t xml:space="preserve">TUBO EM COBRE FLEXÍVEL, DN 5/8", COM ISOLAMENTO, INSTALADO EM FORRO, PARA RAMAL DE ALIMENTAÇÃO DE AR CONDICIONADO, INCLUSO FIXADOR. AF_11/2021</t>
  </si>
  <si>
    <t xml:space="preserve">2.3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</si>
  <si>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</si>
  <si>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</si>
  <si>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</si>
  <si>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</si>
  <si>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</si>
  <si>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2.9</t>
  </si>
  <si>
    <t xml:space="preserve">2.10</t>
  </si>
  <si>
    <t xml:space="preserve">2.11</t>
  </si>
  <si>
    <t xml:space="preserve">2.12</t>
  </si>
  <si>
    <t xml:space="preserve">2.13</t>
  </si>
  <si>
    <t xml:space="preserve">Nº 03 - AR CONDICIONADO 36.000 BTU's</t>
  </si>
  <si>
    <t xml:space="preserve">3.1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</si>
  <si>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</si>
  <si>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</si>
  <si>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</si>
  <si>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</si>
  <si>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</si>
  <si>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</si>
  <si>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</si>
  <si>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3.9</t>
  </si>
  <si>
    <t xml:space="preserve">3.10</t>
  </si>
  <si>
    <t xml:space="preserve">3.11</t>
  </si>
  <si>
    <t xml:space="preserve">3.12</t>
  </si>
  <si>
    <t xml:space="preserve">Nº 04 - AR CONDICIONADO 36.000 BTU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</si>
  <si>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</si>
  <si>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</si>
  <si>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</si>
  <si>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</si>
  <si>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</si>
  <si>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</si>
  <si>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</si>
  <si>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</si>
  <si>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</si>
  <si>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</si>
  <si>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4.11</t>
  </si>
  <si>
    <t xml:space="preserve">4.12</t>
  </si>
  <si>
    <t xml:space="preserve">Nº 05 - AR CONDICIONADO 36.000 BTU's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</si>
  <si>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</si>
  <si>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</si>
  <si>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</si>
  <si>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</si>
  <si>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</si>
  <si>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</si>
  <si>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</si>
  <si>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</si>
  <si>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5.9</t>
  </si>
  <si>
    <t xml:space="preserve">5.10</t>
  </si>
  <si>
    <t xml:space="preserve">5.11</t>
  </si>
  <si>
    <t xml:space="preserve">5.12</t>
  </si>
  <si>
    <t xml:space="preserve">Nº 06 - AR CONDICIONADO 36.000 BTU's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</si>
  <si>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</si>
  <si>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</si>
  <si>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</si>
  <si>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</si>
  <si>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</si>
  <si>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</si>
  <si>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</si>
  <si>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6.8</t>
  </si>
  <si>
    <t xml:space="preserve">6.9</t>
  </si>
  <si>
    <t xml:space="preserve">6.10</t>
  </si>
  <si>
    <t xml:space="preserve">6.11</t>
  </si>
  <si>
    <t xml:space="preserve">6.12</t>
  </si>
  <si>
    <t xml:space="preserve">Nº 07 - AR CONDICIONADO 36.000 BTU's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</si>
  <si>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</si>
  <si>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</si>
  <si>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</si>
  <si>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</si>
  <si>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</si>
  <si>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</si>
  <si>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</si>
  <si>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</si>
  <si>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7.9</t>
  </si>
  <si>
    <t xml:space="preserve">7.10</t>
  </si>
  <si>
    <t xml:space="preserve">7.11</t>
  </si>
  <si>
    <t xml:space="preserve">7.12</t>
  </si>
  <si>
    <t xml:space="preserve">Nº 08 - AR CONDICIONADO 36.000 BTU's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</si>
  <si>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</si>
  <si>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</si>
  <si>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</si>
  <si>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</si>
  <si>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</si>
  <si>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8.6</t>
  </si>
  <si>
    <t xml:space="preserve">8.7</t>
  </si>
  <si>
    <t xml:space="preserve">8.8</t>
  </si>
  <si>
    <t xml:space="preserve">8.9</t>
  </si>
  <si>
    <t xml:space="preserve">8.10</t>
  </si>
  <si>
    <t xml:space="preserve">8.11</t>
  </si>
  <si>
    <t xml:space="preserve">8.12</t>
  </si>
  <si>
    <t xml:space="preserve">8.13</t>
  </si>
  <si>
    <t xml:space="preserve">Nº 09 - AR CONDICIONADO 36.000 BTU's</t>
  </si>
  <si>
    <t xml:space="preserve">9.1</t>
  </si>
  <si>
    <t xml:space="preserve">9.2</t>
  </si>
  <si>
    <t xml:space="preserve">9.3</t>
  </si>
  <si>
    <t xml:space="preserve">9.4</t>
  </si>
  <si>
    <t xml:space="preserve">9.5</t>
  </si>
  <si>
    <t xml:space="preserve">9.6</t>
  </si>
  <si>
    <t xml:space="preserve">9.7</t>
  </si>
  <si>
    <t xml:space="preserve">9.8</t>
  </si>
  <si>
    <t xml:space="preserve">9.9</t>
  </si>
  <si>
    <t xml:space="preserve">9.10</t>
  </si>
  <si>
    <t xml:space="preserve">9.11</t>
  </si>
  <si>
    <t xml:space="preserve">9.12</t>
  </si>
  <si>
    <t xml:space="preserve">9.13</t>
  </si>
  <si>
    <t xml:space="preserve">Nº 10 - AR CONDICIONADO 36.000 BTU's</t>
  </si>
  <si>
    <t xml:space="preserve">10.1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</si>
  <si>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</si>
  <si>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</si>
  <si>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</si>
  <si>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</si>
  <si>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</si>
  <si>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</si>
  <si>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</si>
  <si>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10.9</t>
  </si>
  <si>
    <t xml:space="preserve">10.10</t>
  </si>
  <si>
    <t xml:space="preserve">10.11</t>
  </si>
  <si>
    <t xml:space="preserve">10.12</t>
  </si>
  <si>
    <t xml:space="preserve">Nº 11 - AR CONDICIONADO 36.000 BTU's</t>
  </si>
  <si>
    <t xml:space="preserve">11.1</t>
  </si>
  <si>
    <t xml:space="preserve">11.2</t>
  </si>
  <si>
    <t xml:space="preserve">11.3</t>
  </si>
  <si>
    <t xml:space="preserve">11.4</t>
  </si>
  <si>
    <t xml:space="preserve">11.5</t>
  </si>
  <si>
    <t xml:space="preserve">11.6</t>
  </si>
  <si>
    <t xml:space="preserve">11.7</t>
  </si>
  <si>
    <t xml:space="preserve">11.8</t>
  </si>
  <si>
    <t xml:space="preserve">11.9</t>
  </si>
  <si>
    <t xml:space="preserve">11.10</t>
  </si>
  <si>
    <t xml:space="preserve">11.11</t>
  </si>
  <si>
    <t xml:space="preserve">11.12</t>
  </si>
  <si>
    <t xml:space="preserve">Nº 12 - AR CONDICIONADO 36.000 BTU's</t>
  </si>
  <si>
    <t xml:space="preserve">12.1</t>
  </si>
  <si>
    <t xml:space="preserve">12.2</t>
  </si>
  <si>
    <t xml:space="preserve">12.3</t>
  </si>
  <si>
    <t xml:space="preserve">12.4</t>
  </si>
  <si>
    <t xml:space="preserve">12.5</t>
  </si>
  <si>
    <t xml:space="preserve">12.6</t>
  </si>
  <si>
    <t xml:space="preserve">12.7</t>
  </si>
  <si>
    <t xml:space="preserve">12.8</t>
  </si>
  <si>
    <t xml:space="preserve">12.9</t>
  </si>
  <si>
    <t xml:space="preserve">12.10</t>
  </si>
  <si>
    <t xml:space="preserve">12.11</t>
  </si>
  <si>
    <t xml:space="preserve">12.12</t>
  </si>
  <si>
    <t xml:space="preserve">Nº 13 - AR CONDICIONADO 36.000 BTU's</t>
  </si>
  <si>
    <t xml:space="preserve">13.1</t>
  </si>
  <si>
    <t xml:space="preserve">13.2</t>
  </si>
  <si>
    <t xml:space="preserve">13.3</t>
  </si>
  <si>
    <t xml:space="preserve">13.4</t>
  </si>
  <si>
    <t xml:space="preserve">13.5</t>
  </si>
  <si>
    <t xml:space="preserve">13.6</t>
  </si>
  <si>
    <t xml:space="preserve">13.7</t>
  </si>
  <si>
    <t xml:space="preserve">13.8</t>
  </si>
  <si>
    <t xml:space="preserve">13.9</t>
  </si>
  <si>
    <t xml:space="preserve">13.10</t>
  </si>
  <si>
    <t xml:space="preserve">13.11</t>
  </si>
  <si>
    <t xml:space="preserve">13.12</t>
  </si>
  <si>
    <t xml:space="preserve">Nº 14 - AR CONDICIONADO 36.000 BTU's</t>
  </si>
  <si>
    <t xml:space="preserve">14.1</t>
  </si>
  <si>
    <t xml:space="preserve">14.2</t>
  </si>
  <si>
    <t xml:space="preserve">14.3</t>
  </si>
  <si>
    <t xml:space="preserve">14.4</t>
  </si>
  <si>
    <t xml:space="preserve">14.5</t>
  </si>
  <si>
    <t xml:space="preserve">14.6</t>
  </si>
  <si>
    <t xml:space="preserve">14.7</t>
  </si>
  <si>
    <t xml:space="preserve">14.8</t>
  </si>
  <si>
    <t xml:space="preserve">14.9</t>
  </si>
  <si>
    <t xml:space="preserve">14.10</t>
  </si>
  <si>
    <t xml:space="preserve">14.11</t>
  </si>
  <si>
    <t xml:space="preserve">14.12</t>
  </si>
  <si>
    <t xml:space="preserve">14.13</t>
  </si>
  <si>
    <t xml:space="preserve">Nº 15 - AR CONDICIONADO 36.000 BTU's</t>
  </si>
  <si>
    <t xml:space="preserve">15.1</t>
  </si>
  <si>
    <t xml:space="preserve">15.2</t>
  </si>
  <si>
    <t xml:space="preserve">15.3</t>
  </si>
  <si>
    <t xml:space="preserve">15.4</t>
  </si>
  <si>
    <t xml:space="preserve">15.5</t>
  </si>
  <si>
    <t xml:space="preserve">15.6</t>
  </si>
  <si>
    <t xml:space="preserve">15.7</t>
  </si>
  <si>
    <t xml:space="preserve">15.8</t>
  </si>
  <si>
    <t xml:space="preserve">15.9</t>
  </si>
  <si>
    <t xml:space="preserve">15.10</t>
  </si>
  <si>
    <t xml:space="preserve">15.11</t>
  </si>
  <si>
    <t xml:space="preserve">15.12</t>
  </si>
  <si>
    <t xml:space="preserve">15.13</t>
  </si>
  <si>
    <t xml:space="preserve">Nº 16 - AR CONDICIONADO 36.000 BTU's</t>
  </si>
  <si>
    <t xml:space="preserve">16.1</t>
  </si>
  <si>
    <t xml:space="preserve">16.2</t>
  </si>
  <si>
    <t xml:space="preserve">16.3</t>
  </si>
  <si>
    <t xml:space="preserve">16.4</t>
  </si>
  <si>
    <t xml:space="preserve">16.5</t>
  </si>
  <si>
    <t xml:space="preserve">16.6</t>
  </si>
  <si>
    <t xml:space="preserve">16.7</t>
  </si>
  <si>
    <t xml:space="preserve">16.8</t>
  </si>
  <si>
    <t xml:space="preserve">16.9</t>
  </si>
  <si>
    <t xml:space="preserve">16.10</t>
  </si>
  <si>
    <t xml:space="preserve">16.11</t>
  </si>
  <si>
    <t xml:space="preserve">16.12</t>
  </si>
  <si>
    <t xml:space="preserve">16.13</t>
  </si>
  <si>
    <t xml:space="preserve">Nº 17 - AR CONDICIONADO 36.000 BTU's</t>
  </si>
  <si>
    <t xml:space="preserve">17.1</t>
  </si>
  <si>
    <t xml:space="preserve">17.2</t>
  </si>
  <si>
    <t xml:space="preserve">17.3</t>
  </si>
  <si>
    <t xml:space="preserve">17.4</t>
  </si>
  <si>
    <t xml:space="preserve">17.5</t>
  </si>
  <si>
    <t xml:space="preserve">17.6</t>
  </si>
  <si>
    <t xml:space="preserve">17.7</t>
  </si>
  <si>
    <t xml:space="preserve">17.8</t>
  </si>
  <si>
    <t xml:space="preserve">17.9</t>
  </si>
  <si>
    <t xml:space="preserve">17.10</t>
  </si>
  <si>
    <t xml:space="preserve">17.11</t>
  </si>
  <si>
    <t xml:space="preserve">17.12</t>
  </si>
  <si>
    <t xml:space="preserve">17.13</t>
  </si>
  <si>
    <t xml:space="preserve">Nº 18 - AR CONDICIONADO 36.000 BTU's</t>
  </si>
  <si>
    <t xml:space="preserve">18.1</t>
  </si>
  <si>
    <t xml:space="preserve">18.2</t>
  </si>
  <si>
    <t xml:space="preserve">18.3</t>
  </si>
  <si>
    <t xml:space="preserve">18.4</t>
  </si>
  <si>
    <t xml:space="preserve">18.5</t>
  </si>
  <si>
    <t xml:space="preserve">18.6</t>
  </si>
  <si>
    <t xml:space="preserve">18.7</t>
  </si>
  <si>
    <t xml:space="preserve">18.8</t>
  </si>
  <si>
    <t xml:space="preserve">18.9</t>
  </si>
  <si>
    <t xml:space="preserve">18.10</t>
  </si>
  <si>
    <t xml:space="preserve">18.11</t>
  </si>
  <si>
    <t xml:space="preserve">18.12</t>
  </si>
  <si>
    <t xml:space="preserve">18.13</t>
  </si>
  <si>
    <t xml:space="preserve">Nº 19 - AR CONDICIONADO 36.000 BTU's</t>
  </si>
  <si>
    <t xml:space="preserve">19.1</t>
  </si>
  <si>
    <t xml:space="preserve">19.2</t>
  </si>
  <si>
    <t xml:space="preserve">19.3</t>
  </si>
  <si>
    <t xml:space="preserve">19.4</t>
  </si>
  <si>
    <t xml:space="preserve">19.5</t>
  </si>
  <si>
    <t xml:space="preserve">19.6</t>
  </si>
  <si>
    <t xml:space="preserve">19.7</t>
  </si>
  <si>
    <t xml:space="preserve">19.8</t>
  </si>
  <si>
    <t xml:space="preserve">19.9</t>
  </si>
  <si>
    <t xml:space="preserve">19.10</t>
  </si>
  <si>
    <t xml:space="preserve">19.11</t>
  </si>
  <si>
    <t xml:space="preserve">19.12</t>
  </si>
  <si>
    <t xml:space="preserve">19.13</t>
  </si>
  <si>
    <t xml:space="preserve">Nº 20 - AR CONDICIONADO 36.000 BTU's</t>
  </si>
  <si>
    <t xml:space="preserve">20.1</t>
  </si>
  <si>
    <t xml:space="preserve">20.2</t>
  </si>
  <si>
    <t xml:space="preserve">20.3</t>
  </si>
  <si>
    <t xml:space="preserve">20.4</t>
  </si>
  <si>
    <t xml:space="preserve">20.5</t>
  </si>
  <si>
    <t xml:space="preserve">20.6</t>
  </si>
  <si>
    <t xml:space="preserve">20.7</t>
  </si>
  <si>
    <t xml:space="preserve">20.8</t>
  </si>
  <si>
    <t xml:space="preserve">20.9</t>
  </si>
  <si>
    <t xml:space="preserve">20.10</t>
  </si>
  <si>
    <t xml:space="preserve">20.11</t>
  </si>
  <si>
    <t xml:space="preserve">20.12</t>
  </si>
  <si>
    <t xml:space="preserve">20.13</t>
  </si>
  <si>
    <t xml:space="preserve">Nº 21 - AR CONDICIONADO 36.000 BTU's</t>
  </si>
  <si>
    <t xml:space="preserve">21.1</t>
  </si>
  <si>
    <t xml:space="preserve">21.2</t>
  </si>
  <si>
    <t xml:space="preserve">21.3</t>
  </si>
  <si>
    <t xml:space="preserve">21.4</t>
  </si>
  <si>
    <t xml:space="preserve">21.5</t>
  </si>
  <si>
    <t xml:space="preserve">21.6</t>
  </si>
  <si>
    <t xml:space="preserve">21.7</t>
  </si>
  <si>
    <t xml:space="preserve">21.8</t>
  </si>
  <si>
    <t xml:space="preserve">21.9</t>
  </si>
  <si>
    <t xml:space="preserve">21.10</t>
  </si>
  <si>
    <t xml:space="preserve">21.11</t>
  </si>
  <si>
    <t xml:space="preserve">21.12</t>
  </si>
  <si>
    <t xml:space="preserve">21.13</t>
  </si>
  <si>
    <t xml:space="preserve">Nº 22 - AR CONDICIONADO 36.000 BTU's</t>
  </si>
  <si>
    <t xml:space="preserve">22.1</t>
  </si>
  <si>
    <t xml:space="preserve">22.2</t>
  </si>
  <si>
    <t xml:space="preserve">22.3</t>
  </si>
  <si>
    <t xml:space="preserve">22.4</t>
  </si>
  <si>
    <t xml:space="preserve">22.5</t>
  </si>
  <si>
    <t xml:space="preserve">22.6</t>
  </si>
  <si>
    <t xml:space="preserve">22.7</t>
  </si>
  <si>
    <t xml:space="preserve">22.8</t>
  </si>
  <si>
    <t xml:space="preserve">22.9</t>
  </si>
  <si>
    <t xml:space="preserve">22.10</t>
  </si>
  <si>
    <t xml:space="preserve">22.11</t>
  </si>
  <si>
    <t xml:space="preserve">22.12</t>
  </si>
  <si>
    <t xml:space="preserve">22.13</t>
  </si>
  <si>
    <t xml:space="preserve">EXAUSTÃO BIBLIOTECA</t>
  </si>
  <si>
    <t xml:space="preserve">23.1</t>
  </si>
  <si>
    <t xml:space="preserve">EXAUSTOR SANITÁRIO FEMININO</t>
  </si>
  <si>
    <t xml:space="preserve">23.1.1</t>
  </si>
  <si>
    <t xml:space="preserve">EXAUSTOR IN LINE TD SILENT 250/100 220V</t>
  </si>
  <si>
    <t xml:space="preserve">23.1.2</t>
  </si>
  <si>
    <t xml:space="preserve">TUBO DE PVC PARA REDE COLETORA DE ESGOTO DE PAREDE MACIÇA, DN 100 MM, JUNTA ELÁSTICA - FORNECIMENTO E ASSENTAMENTO. AF_01/2021</t>
  </si>
  <si>
    <t xml:space="preserve">23.1.3</t>
  </si>
  <si>
    <t xml:space="preserve">DIFUSOR CIRCULAR ABS RVA 100mm</t>
  </si>
  <si>
    <t xml:space="preserve">23;2</t>
  </si>
  <si>
    <t xml:space="preserve">EXAUSTOR SANITÁRIO MASCULINO</t>
  </si>
  <si>
    <t xml:space="preserve">23.2.1</t>
  </si>
  <si>
    <t xml:space="preserve">23.2.2</t>
  </si>
  <si>
    <t xml:space="preserve">23.2.3</t>
  </si>
  <si>
    <t xml:space="preserve">CENTRO DE EDUCAÇÃO INTEGRADA | CLIMATIZAÇÃO | AUDITÓRIO</t>
  </si>
  <si>
    <t xml:space="preserve">Nº 23 - AR CONDICIONADO 9.000 BTU's</t>
  </si>
  <si>
    <t xml:space="preserve">AR CONDICIONADO SPLIT INVERTER, HI-WALL (PAREDE), 9000 BTU/H, CICLO FRIO - FORNECIMENTO E INSTALAÇÃO. AF_11/2021_PE</t>
  </si>
  <si>
    <t xml:space="preserve">TUBO EM COBRE FLEXÍVEL, DN 1/4", COM ISOLAMENTO, INSTALADO EM FORRO, PARA RAMAL DE ALIMENTAÇÃO DE AR CONDICIONADO, INCLUSO FIXADOR. AF_11/2021</t>
  </si>
  <si>
    <t xml:space="preserve">Nº 24 - AR CONDICIONADO 9.000 BTU's</t>
  </si>
  <si>
    <t xml:space="preserve">Nº 38 - AR CONDICIONADO 9.000 BTU's</t>
  </si>
  <si>
    <t xml:space="preserve">Nº 39 - AR CONDICIONADO 9.000 BTU's</t>
  </si>
  <si>
    <t xml:space="preserve">Nº 40 - AR CONDICIONADO 9.000 BTU's</t>
  </si>
  <si>
    <t xml:space="preserve">Nº 41 - AR CONDICIONADO 9.000 BTU's</t>
  </si>
  <si>
    <t xml:space="preserve">Nº 42 - AR CONDICIONADO 36.000 BTU's</t>
  </si>
  <si>
    <t xml:space="preserve">AR CONDICIONADO SPLIT INVERTER, PISO TETO, 36000 BTU/H, CICLO FRIO - FORNECIMENTO E INSTALAÇÃO. AF_11/2021_PSE</t>
  </si>
  <si>
    <t xml:space="preserve">Nº 43 - AR CONDICIONADO 36.000 BTU's</t>
  </si>
  <si>
    <t xml:space="preserve">Nº 44 - AR CONDICIONADO 9.000 BTU's</t>
  </si>
  <si>
    <t xml:space="preserve">Nº 45 - AR CONDICIONADO 9.000 BTU's</t>
  </si>
  <si>
    <t xml:space="preserve">Nº 52 - AR CONDICIONADO 24.000 BTU's</t>
  </si>
  <si>
    <t xml:space="preserve">AR CONDICIONADO SPLIT ON/OFF, CASSETE (TETO), 24000 BTU/H, CICLO QUENTE/FRIO - FORNECIMENTO E INSTALAÇÃO. AF_11/2021_PE</t>
  </si>
  <si>
    <t xml:space="preserve">11.13</t>
  </si>
  <si>
    <t xml:space="preserve">Nº 53 - AR CONDICIONADO 24.000 BTU's</t>
  </si>
  <si>
    <t xml:space="preserve">12.13</t>
  </si>
  <si>
    <t xml:space="preserve">Nº 54 - AR CONDICIONADO 24.000 BTU's</t>
  </si>
  <si>
    <t xml:space="preserve">13.13</t>
  </si>
  <si>
    <t xml:space="preserve">Nº 55 - AR CONDICIONADO 24.000 BTU's</t>
  </si>
  <si>
    <t xml:space="preserve">Nº 56 - AR CONDICIONADO 60.000 BTU's</t>
  </si>
  <si>
    <t xml:space="preserve">AR CONDICIONADO SPLIT ON/OFF, PISO TETO, 60.000 BTU/H, CICLO FRIO - FORNECIMENTO E INSTALAÇÃO. AF_11/2021_PE</t>
  </si>
  <si>
    <t xml:space="preserve">TUBO EM COBRE FLEXÍVEL, DN 7/8", COM ISOLAMENTO, INSTALADO EM FORRO, PARA RAMAL DE ALIMENTAÇÃO DE AR CONDICIONADO, INCLUSO FIXADOR</t>
  </si>
  <si>
    <t xml:space="preserve">Nº 57 - AR CONDICIONADO 60.000 BTU's</t>
  </si>
  <si>
    <t xml:space="preserve">Nº 58 - AR CONDICIONADO 60.000 BTU's</t>
  </si>
  <si>
    <t xml:space="preserve">Nº 59 - AR CONDICIONADO 60.000 BTU's</t>
  </si>
  <si>
    <t xml:space="preserve">Nº 60 - AR CONDICIONADO 60.000 BTU's</t>
  </si>
  <si>
    <t xml:space="preserve">Nº 61 - AR CONDICIONADO 60.000 BTU's</t>
  </si>
  <si>
    <t xml:space="preserve">Nº 62 - AR CONDICIONADO 60.000 BTU's</t>
  </si>
  <si>
    <t xml:space="preserve">Nº 63 - AR CONDICIONADO 60.000 BTU's</t>
  </si>
  <si>
    <t xml:space="preserve">AR CONDICIONADO SPLIT ON/OFF, CASSETE (TETO), 60000 BTU/H, CICLO QUENTE/FRIO - FORNECIMENTO E INSTALAÇÃO. AF_11/2021_PE</t>
  </si>
  <si>
    <t xml:space="preserve">Nº 64 - AR CONDICIONADO 36.000 BTU's</t>
  </si>
  <si>
    <t xml:space="preserve">23.2</t>
  </si>
  <si>
    <t xml:space="preserve">23.3</t>
  </si>
  <si>
    <t xml:space="preserve">23.4</t>
  </si>
  <si>
    <t xml:space="preserve">23.5</t>
  </si>
  <si>
    <t xml:space="preserve">23.6</t>
  </si>
  <si>
    <t xml:space="preserve">23.7</t>
  </si>
  <si>
    <t xml:space="preserve">23.8</t>
  </si>
  <si>
    <t xml:space="preserve">23.9</t>
  </si>
  <si>
    <t xml:space="preserve">23.10</t>
  </si>
  <si>
    <t xml:space="preserve">23.11</t>
  </si>
  <si>
    <t xml:space="preserve">23.12</t>
  </si>
  <si>
    <t xml:space="preserve">23.13</t>
  </si>
  <si>
    <t xml:space="preserve">Nº 65 - AR CONDICIONADO 60.000 BTU's</t>
  </si>
  <si>
    <t xml:space="preserve">24.1</t>
  </si>
  <si>
    <t xml:space="preserve">24.2</t>
  </si>
  <si>
    <t xml:space="preserve">24.3</t>
  </si>
  <si>
    <t xml:space="preserve">24.4</t>
  </si>
  <si>
    <t xml:space="preserve">24.5</t>
  </si>
  <si>
    <t xml:space="preserve">24.6</t>
  </si>
  <si>
    <t xml:space="preserve">24.7</t>
  </si>
  <si>
    <t xml:space="preserve">24.8</t>
  </si>
  <si>
    <t xml:space="preserve">24.9</t>
  </si>
  <si>
    <t xml:space="preserve">24.10</t>
  </si>
  <si>
    <t xml:space="preserve">24.11</t>
  </si>
  <si>
    <t xml:space="preserve">24.12</t>
  </si>
  <si>
    <t xml:space="preserve">24.13</t>
  </si>
  <si>
    <t xml:space="preserve">Nº 66 - AR CONDICIONADO 60.000 BTU</t>
  </si>
  <si>
    <t xml:space="preserve">25.1</t>
  </si>
  <si>
    <t xml:space="preserve">25.2</t>
  </si>
  <si>
    <t xml:space="preserve">25.3</t>
  </si>
  <si>
    <t xml:space="preserve">25.4</t>
  </si>
  <si>
    <t xml:space="preserve">25.5</t>
  </si>
  <si>
    <t xml:space="preserve">25.6</t>
  </si>
  <si>
    <t xml:space="preserve">25.7</t>
  </si>
  <si>
    <t xml:space="preserve">25.8</t>
  </si>
  <si>
    <t xml:space="preserve">25.9</t>
  </si>
  <si>
    <t xml:space="preserve">25.10</t>
  </si>
  <si>
    <t xml:space="preserve">25.11</t>
  </si>
  <si>
    <t xml:space="preserve">25.12</t>
  </si>
  <si>
    <t xml:space="preserve">25.13</t>
  </si>
  <si>
    <t xml:space="preserve">Nº 67 - AR CONDICIONADO 9.000 BTU's</t>
  </si>
  <si>
    <t xml:space="preserve">26.1</t>
  </si>
  <si>
    <t xml:space="preserve">26.2</t>
  </si>
  <si>
    <t xml:space="preserve">26.3</t>
  </si>
  <si>
    <t xml:space="preserve">26.4</t>
  </si>
  <si>
    <t xml:space="preserve">26.5</t>
  </si>
  <si>
    <t xml:space="preserve">26.6</t>
  </si>
  <si>
    <t xml:space="preserve">26.7</t>
  </si>
  <si>
    <t xml:space="preserve">26.8</t>
  </si>
  <si>
    <t xml:space="preserve">26.9</t>
  </si>
  <si>
    <t xml:space="preserve">26.10</t>
  </si>
  <si>
    <t xml:space="preserve">26.11</t>
  </si>
  <si>
    <t xml:space="preserve">Nº 68 - AR CONDICIONADO 9.000 BTU's</t>
  </si>
  <si>
    <t xml:space="preserve">27.1</t>
  </si>
  <si>
    <t xml:space="preserve">27.2</t>
  </si>
  <si>
    <t xml:space="preserve">27.3</t>
  </si>
  <si>
    <t xml:space="preserve">27.4</t>
  </si>
  <si>
    <t xml:space="preserve">27.5</t>
  </si>
  <si>
    <t xml:space="preserve">27.6</t>
  </si>
  <si>
    <t xml:space="preserve">27.7</t>
  </si>
  <si>
    <t xml:space="preserve">27.8</t>
  </si>
  <si>
    <t xml:space="preserve">27.9</t>
  </si>
  <si>
    <t xml:space="preserve">27.10</t>
  </si>
  <si>
    <t xml:space="preserve">27.11</t>
  </si>
  <si>
    <t xml:space="preserve">27.12</t>
  </si>
  <si>
    <t xml:space="preserve">Nº 69 - AR CONDICIONADO 9.000 BTU's</t>
  </si>
  <si>
    <t xml:space="preserve">28.1</t>
  </si>
  <si>
    <t xml:space="preserve">28.2</t>
  </si>
  <si>
    <t xml:space="preserve">28.3</t>
  </si>
  <si>
    <t xml:space="preserve">28.4</t>
  </si>
  <si>
    <t xml:space="preserve">28.5</t>
  </si>
  <si>
    <t xml:space="preserve">28.6</t>
  </si>
  <si>
    <t xml:space="preserve">28.7</t>
  </si>
  <si>
    <t xml:space="preserve">28.8</t>
  </si>
  <si>
    <t xml:space="preserve">28.9</t>
  </si>
  <si>
    <t xml:space="preserve">28.10</t>
  </si>
  <si>
    <t xml:space="preserve">28.11</t>
  </si>
  <si>
    <t xml:space="preserve">Nº 70 - AR CONDICIONADO 9.000 BTU's</t>
  </si>
  <si>
    <t xml:space="preserve">29.1</t>
  </si>
  <si>
    <t xml:space="preserve">29.2</t>
  </si>
  <si>
    <t xml:space="preserve">29.3</t>
  </si>
  <si>
    <t xml:space="preserve">29.4</t>
  </si>
  <si>
    <t xml:space="preserve">29.5</t>
  </si>
  <si>
    <t xml:space="preserve">29.6</t>
  </si>
  <si>
    <t xml:space="preserve">29.7</t>
  </si>
  <si>
    <t xml:space="preserve">29.8</t>
  </si>
  <si>
    <t xml:space="preserve">29.9</t>
  </si>
  <si>
    <t xml:space="preserve">29.10</t>
  </si>
  <si>
    <t xml:space="preserve">29.11</t>
  </si>
  <si>
    <t xml:space="preserve">29.12</t>
  </si>
  <si>
    <t xml:space="preserve">EXAUSTÃO TEATRO</t>
  </si>
  <si>
    <t xml:space="preserve">30.1</t>
  </si>
  <si>
    <t xml:space="preserve">I.S.F 2 / I.S.M 2</t>
  </si>
  <si>
    <t xml:space="preserve">30.1.1</t>
  </si>
  <si>
    <t xml:space="preserve">30.1.2</t>
  </si>
  <si>
    <t xml:space="preserve">30.1.3</t>
  </si>
  <si>
    <t xml:space="preserve">30.2</t>
  </si>
  <si>
    <t xml:space="preserve">I.S.F 1 / I.S.M 1</t>
  </si>
  <si>
    <t xml:space="preserve">30.2.1</t>
  </si>
  <si>
    <t xml:space="preserve">30.2.2</t>
  </si>
  <si>
    <t xml:space="preserve">30.2.3</t>
  </si>
  <si>
    <t xml:space="preserve">EXAUSTÃO BANHOS</t>
  </si>
  <si>
    <t xml:space="preserve">31.1</t>
  </si>
  <si>
    <t xml:space="preserve">EXAUSTOR AXIAL SILENT 100CZ 220V</t>
  </si>
  <si>
    <t xml:space="preserve">31.2</t>
  </si>
  <si>
    <t xml:space="preserve">MATERIAIS DE VENTILAÇÃO</t>
  </si>
  <si>
    <t xml:space="preserve">32.1</t>
  </si>
  <si>
    <t xml:space="preserve">DUTO FLEXIVEL DE ALUMINIO C/ ISOLAM. TERM.LA VIDRO 100MM 4" - FORNECIMENTO E INSTALAÇÃO</t>
  </si>
  <si>
    <t xml:space="preserve">CENTRO DE EDUCAÇÃO INTEGRADA | CLIMATIZAÇÃO | EAE</t>
  </si>
  <si>
    <t xml:space="preserve">Nº 25 - AR CONDICIONADO 24.000 BTU's</t>
  </si>
  <si>
    <t xml:space="preserve">Nº 26 - AR CONDICIONADO 18.000 BTU's</t>
  </si>
  <si>
    <t xml:space="preserve">AR CONDICIONADO SPLIT INVERTER, HI-WALL (PAREDE), 18000 BTU/H, CICLO FRIO - FORNECIMENTO E INSTALAÇÃO. AF_11/2021_PE</t>
  </si>
  <si>
    <t xml:space="preserve">TUBO EM COBRE FLEXÍVEL, DN 1/2", COM ISOLAMENTO, INSTALADO EM RAMAL DE ALIMENTAÇÃO DE AR CONDICIONADO COM CONDENSADORA INDIVIDUAL - FORNECIMENTO E INSTALAÇÃO. AF_12/2015</t>
  </si>
  <si>
    <t xml:space="preserve">Nº 27 - AR CONDICIONADO 18.000 BTU's</t>
  </si>
  <si>
    <t xml:space="preserve">Nº 28 - AR CONDICIONADO 18.000 BTU's</t>
  </si>
  <si>
    <t xml:space="preserve">Nº 29 - AR CONDICIONADO 18.000 BTU's</t>
  </si>
  <si>
    <t xml:space="preserve">Nº 30 - AR CONDICIONADO 30.000 BTU's</t>
  </si>
  <si>
    <t xml:space="preserve">INSTALAÇÃO DE AR CONDICIONADO SPLIT ON/OFF, HI-WALL (PAREDE), 30.000 BTUS/H, CICLO FRIO - INSTALAÇÃO. AF_11/2021_PE</t>
  </si>
  <si>
    <t xml:space="preserve">Nº 31 - AR CONDICIONADO 60.000 BTU's</t>
  </si>
  <si>
    <t xml:space="preserve">7.13</t>
  </si>
  <si>
    <t xml:space="preserve">Nº 32 - AR CONDICIONADO 60.000 BTU's</t>
  </si>
  <si>
    <t xml:space="preserve">Nº 33 - AR CONDICIONADO 24.000 BTU's</t>
  </si>
  <si>
    <t xml:space="preserve">Nº 34 - AR CONDICIONADO 24.000 BTU's</t>
  </si>
  <si>
    <t xml:space="preserve">Próprio</t>
  </si>
  <si>
    <t xml:space="preserve">10.13</t>
  </si>
  <si>
    <t xml:space="preserve">Nº 35 - AR CONDICIONADO 36.000 BTU's</t>
  </si>
  <si>
    <t xml:space="preserve">Nº 36 - AR CONDICIONADO 18.000 BTU's</t>
  </si>
  <si>
    <t xml:space="preserve">AR CONDICIONADO SPLIT ON/OFF, CASSETE (TETO), 18000 BTU/H, CICLO QUENTE/FRIO - FORNECIMENTO E INSTALAÇÃO. AF_11/2021_PE</t>
  </si>
  <si>
    <t xml:space="preserve">Nº 37 - AR CONDICIONADO 36.000 BTU's</t>
  </si>
  <si>
    <t xml:space="preserve">EXAUSTÃO MÚSICA</t>
  </si>
  <si>
    <t xml:space="preserve">EXAUSTOR PNESP 1</t>
  </si>
  <si>
    <t xml:space="preserve">14.1.1</t>
  </si>
  <si>
    <t xml:space="preserve">14.1.2</t>
  </si>
  <si>
    <t xml:space="preserve">14.1.3</t>
  </si>
  <si>
    <t xml:space="preserve">EXAUSTOR PNESP 2</t>
  </si>
  <si>
    <t xml:space="preserve">14.2.1</t>
  </si>
  <si>
    <t xml:space="preserve">14.2.2</t>
  </si>
  <si>
    <t xml:space="preserve">14.2.3</t>
  </si>
  <si>
    <t xml:space="preserve">Nº 46 - AR CONDICIONADO 60.000 BTU's</t>
  </si>
  <si>
    <t xml:space="preserve">Nº 47 - AR CONDICIONADO 60.000 BTU's</t>
  </si>
  <si>
    <t xml:space="preserve">Nº 48 - AR CONDICIONADO 60.000 BTU's</t>
  </si>
  <si>
    <t xml:space="preserve">Nº 49 - AR CONDICIONADO 60.000 BTU's</t>
  </si>
  <si>
    <t xml:space="preserve">Nº 50 - AR CONDICIONADO 60.000 BTU's</t>
  </si>
  <si>
    <t xml:space="preserve">5.13</t>
  </si>
  <si>
    <t xml:space="preserve">Nº 51 - AR CONDICIONADO 60.000 BTU's</t>
  </si>
  <si>
    <t xml:space="preserve">EXAUSTÃO CINEMA</t>
  </si>
  <si>
    <t xml:space="preserve">SALA DE PROJEÇÃO 01</t>
  </si>
  <si>
    <t xml:space="preserve">7.1.1</t>
  </si>
  <si>
    <t xml:space="preserve">EXAUSTOR IN LINE TD SILENT 1000/200 220V</t>
  </si>
  <si>
    <t xml:space="preserve">7.1.2</t>
  </si>
  <si>
    <t xml:space="preserve">TUBO DE PVC PARA REDE COLETORA DE ESGOTO DE PAREDE MACIÇA, DN 200 MM, JUNTA ELÁSTICA - FORNECIMENTO E ASSENTAMENTO. AF_01/2021</t>
  </si>
  <si>
    <t xml:space="preserve">7.1.3</t>
  </si>
  <si>
    <t xml:space="preserve">CAIXA DE FILTRAGEM EM CHAPA GALVANIZADA G4 ESPECIAL 200mm - FORNECIMENTO E INSTALAÇÃO</t>
  </si>
  <si>
    <t xml:space="preserve">7.1.4</t>
  </si>
  <si>
    <t xml:space="preserve">GRELHA DE RETORNO PINTURA ELETR BRANCA ALETAS HORIZ. 400x300 - FORNECIMENTO E INSTALAÇÃO</t>
  </si>
  <si>
    <t xml:space="preserve">SALA DE PROJEÇÃO 02</t>
  </si>
  <si>
    <t xml:space="preserve">7.2.1</t>
  </si>
  <si>
    <t xml:space="preserve">7.2.2</t>
  </si>
  <si>
    <t xml:space="preserve">7.2.3</t>
  </si>
  <si>
    <t xml:space="preserve">7.2.4</t>
  </si>
  <si>
    <t xml:space="preserve">CRONOGRAMA</t>
  </si>
  <si>
    <t xml:space="preserve">CENTRO DE EDUCAÇÃO INTEGRADA | CLIMATIZAÇÃO</t>
  </si>
  <si>
    <t xml:space="preserve">Referência SINAPI</t>
  </si>
  <si>
    <t xml:space="preserve">VALOR TOTAL C/ BDI</t>
  </si>
  <si>
    <t xml:space="preserve">MÊS 01</t>
  </si>
  <si>
    <t xml:space="preserve">MÊS 02</t>
  </si>
  <si>
    <t xml:space="preserve">MÊS 03</t>
  </si>
  <si>
    <t xml:space="preserve">TOTAL (%)</t>
  </si>
  <si>
    <t xml:space="preserve">TOTAL (R$)</t>
  </si>
  <si>
    <t xml:space="preserve">BIBLIOTECA</t>
  </si>
  <si>
    <t xml:space="preserve">AUDITÓRIO</t>
  </si>
  <si>
    <t xml:space="preserve">EAE</t>
  </si>
  <si>
    <t xml:space="preserve">CINEMA</t>
  </si>
  <si>
    <t xml:space="preserve">TOTAL ACUMULADO</t>
  </si>
</sst>
</file>

<file path=xl/styles.xml><?xml version="1.0" encoding="utf-8"?>
<styleSheet xmlns="http://schemas.openxmlformats.org/spreadsheetml/2006/main">
  <numFmts count="32">
    <numFmt numFmtId="164" formatCode="General"/>
    <numFmt numFmtId="165" formatCode="#\,##0."/>
    <numFmt numFmtId="166" formatCode="\$#."/>
    <numFmt numFmtId="167" formatCode="_([$€-2]* #,##0.00_);_([$€-2]* \(#,##0.00\);_([$€-2]* \-??_)"/>
    <numFmt numFmtId="168" formatCode="#.00"/>
    <numFmt numFmtId="169" formatCode="_(&quot;R$ &quot;* #,##0.00_);_(&quot;R$ &quot;* \(#,##0.00\);_(&quot;R$ &quot;* \-??_);_(@_)"/>
    <numFmt numFmtId="170" formatCode="_-&quot;R$ &quot;* #,##0.00_-;&quot;-R$ &quot;* #,##0.00_-;_-&quot;R$ &quot;* \-??_-;_-@_-"/>
    <numFmt numFmtId="171" formatCode="_(&quot;Cr$&quot;* #,##0.00_);_(&quot;Cr$&quot;* \(#,##0.00\);_(&quot;Cr$&quot;* \-??_);_(@_)"/>
    <numFmt numFmtId="172" formatCode="_(&quot;Cr$&quot;* #,##0.00_);_(&quot;Cr$&quot;* \(#,##0.00\);_(&quot;Cr$&quot;* \-??_);_(@_)"/>
    <numFmt numFmtId="173" formatCode="0.00_)"/>
    <numFmt numFmtId="174" formatCode="0.00%"/>
    <numFmt numFmtId="175" formatCode="%#.00"/>
    <numFmt numFmtId="176" formatCode="#\,##0.00"/>
    <numFmt numFmtId="177" formatCode="0%"/>
    <numFmt numFmtId="178" formatCode="[$R$-416]\ #,##0.00;[RED]\-[$R$-416]\ #,##0.00"/>
    <numFmt numFmtId="179" formatCode="#,##0_);[RED]\(#,##0\)"/>
    <numFmt numFmtId="180" formatCode="#,"/>
    <numFmt numFmtId="181" formatCode="_(* #,##0.00_);_(* \(#,##0.00\);_(* \-??_);_(@_)"/>
    <numFmt numFmtId="182" formatCode="_-* #,##0.00_-;\-* #,##0.00_-;_-* \-??_-;_-@_-"/>
    <numFmt numFmtId="183" formatCode="_(* #,##0.00_);_(* \(#,##0.00\);_(* \-??_);_(@_)"/>
    <numFmt numFmtId="184" formatCode="#,##0.00\ ;&quot; (&quot;#,##0.00\);&quot; -&quot;#\ ;@\ "/>
    <numFmt numFmtId="185" formatCode="_-* #,##0_-;\-* #,##0_-;_-* \-_-;_-@_-"/>
    <numFmt numFmtId="186" formatCode="_(\$* #,##0.00_);_(\$* \(#,##0.00\);_(\$* \-??_);_(@_)"/>
    <numFmt numFmtId="187" formatCode="0.00"/>
    <numFmt numFmtId="188" formatCode="mmm/yy"/>
    <numFmt numFmtId="189" formatCode="_-&quot;R$&quot;* #,##0.00_-;&quot;-R$&quot;* #,##0.00_-;_-&quot;R$&quot;* \-??_-;_-@_-"/>
    <numFmt numFmtId="190" formatCode="#,##0.00"/>
    <numFmt numFmtId="191" formatCode="#,##0"/>
    <numFmt numFmtId="192" formatCode="00000"/>
    <numFmt numFmtId="193" formatCode="[$-F800]dddd&quot;, &quot;mmmm\ dd&quot;, &quot;yyyy"/>
    <numFmt numFmtId="194" formatCode="0.0%"/>
    <numFmt numFmtId="195" formatCode="_-[$R$-416]\ * #,##0.00_-;\-[$R$-416]\ * #,##0.00_-;_-[$R$-416]\ * \-??_-;_-@_-"/>
  </numFmts>
  <fonts count="6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S Sans Serif"/>
      <family val="2"/>
      <charset val="1"/>
    </font>
    <font>
      <sz val="10"/>
      <color rgb="FF000000"/>
      <name val="Arial1"/>
      <family val="0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rgb="FF008000"/>
      <name val="Calibri"/>
      <family val="2"/>
      <charset val="1"/>
    </font>
    <font>
      <sz val="11"/>
      <color rgb="FF006100"/>
      <name val="Calibri"/>
      <family val="2"/>
      <charset val="1"/>
    </font>
    <font>
      <sz val="1"/>
      <color rgb="FF000000"/>
      <name val="Courier New"/>
      <family val="3"/>
      <charset val="1"/>
    </font>
    <font>
      <b val="true"/>
      <sz val="10"/>
      <name val="Arial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A7D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theme="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3F3F76"/>
      <name val="Calibri"/>
      <family val="2"/>
      <charset val="1"/>
    </font>
    <font>
      <u val="single"/>
      <sz val="6"/>
      <color rgb="FF800080"/>
      <name val="MS Sans Serif"/>
      <family val="2"/>
      <charset val="1"/>
    </font>
    <font>
      <sz val="8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1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sz val="11"/>
      <color rgb="FF9C0006"/>
      <name val="Calibri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rgb="FF993300"/>
      <name val="Calibri"/>
      <family val="2"/>
      <charset val="1"/>
    </font>
    <font>
      <sz val="11"/>
      <color rgb="FF9C6500"/>
      <name val="Calibri"/>
      <family val="2"/>
      <charset val="1"/>
    </font>
    <font>
      <b val="true"/>
      <i val="true"/>
      <sz val="16"/>
      <name val="Arial"/>
      <family val="0"/>
      <charset val="1"/>
    </font>
    <font>
      <sz val="10"/>
      <name val="Times New Roman"/>
      <family val="1"/>
      <charset val="1"/>
    </font>
    <font>
      <sz val="10"/>
      <name val="MS Sans Serif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1"/>
      <charset val="1"/>
    </font>
    <font>
      <sz val="10"/>
      <color rgb="FF000000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1"/>
      <color rgb="FF333333"/>
      <name val="Calibri"/>
      <family val="2"/>
      <charset val="1"/>
    </font>
    <font>
      <b val="true"/>
      <sz val="11"/>
      <color rgb="FF3F3F3F"/>
      <name val="Calibri"/>
      <family val="2"/>
      <charset val="1"/>
    </font>
    <font>
      <sz val="1"/>
      <color rgb="FF000080"/>
      <name val="Courier New"/>
      <family val="3"/>
      <charset val="1"/>
    </font>
    <font>
      <sz val="11"/>
      <color rgb="FFFF0000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i val="true"/>
      <sz val="11"/>
      <color rgb="FF7F7F7F"/>
      <name val="Calibri"/>
      <family val="2"/>
      <charset val="1"/>
    </font>
    <font>
      <b val="true"/>
      <sz val="1"/>
      <color rgb="FF000000"/>
      <name val="Courier New"/>
      <family val="3"/>
      <charset val="1"/>
    </font>
    <font>
      <b val="true"/>
      <sz val="15"/>
      <color rgb="FF333399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5"/>
      <color theme="3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3"/>
      <color theme="3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theme="3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theme="0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theme="1"/>
      <name val="Calibri"/>
      <family val="2"/>
      <charset val="1"/>
    </font>
    <font>
      <b val="true"/>
      <sz val="9"/>
      <color theme="1"/>
      <name val="Arial"/>
      <family val="2"/>
      <charset val="1"/>
    </font>
    <font>
      <sz val="9"/>
      <color theme="1"/>
      <name val="Arial"/>
      <family val="2"/>
      <charset val="1"/>
    </font>
    <font>
      <sz val="11"/>
      <color theme="1"/>
      <name val="Arial"/>
      <family val="2"/>
      <charset val="1"/>
    </font>
    <font>
      <sz val="10"/>
      <color theme="1"/>
      <name val="Arial"/>
      <family val="2"/>
      <charset val="1"/>
    </font>
  </fonts>
  <fills count="47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theme="4" tint="0.7999"/>
        <bgColor rgb="FFDBEEF4"/>
      </patternFill>
    </fill>
    <fill>
      <patternFill patternType="solid">
        <fgColor rgb="FFFF99CC"/>
        <bgColor rgb="FFD99694"/>
      </patternFill>
    </fill>
    <fill>
      <patternFill patternType="solid">
        <fgColor theme="5" tint="0.7999"/>
        <bgColor rgb="FFE6E0EC"/>
      </patternFill>
    </fill>
    <fill>
      <patternFill patternType="solid">
        <fgColor rgb="FFCBFDCD"/>
        <bgColor rgb="FFCCFFFF"/>
      </patternFill>
    </fill>
    <fill>
      <patternFill patternType="solid">
        <fgColor theme="6" tint="0.7999"/>
        <bgColor rgb="FFF2F2F2"/>
      </patternFill>
    </fill>
    <fill>
      <patternFill patternType="solid">
        <fgColor rgb="FFCC99FF"/>
        <bgColor rgb="FFB2ACBE"/>
      </patternFill>
    </fill>
    <fill>
      <patternFill patternType="solid">
        <fgColor theme="7" tint="0.7999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theme="8" tint="0.7999"/>
        <bgColor rgb="FFDCE6F2"/>
      </patternFill>
    </fill>
    <fill>
      <patternFill patternType="solid">
        <fgColor rgb="FFFFCC99"/>
        <bgColor rgb="FFFAC090"/>
      </patternFill>
    </fill>
    <fill>
      <patternFill patternType="solid">
        <fgColor theme="9" tint="0.7999"/>
        <bgColor rgb="FFEBF1DE"/>
      </patternFill>
    </fill>
    <fill>
      <patternFill patternType="solid">
        <fgColor rgb="FF97CDFB"/>
        <bgColor rgb="FFB9CDE5"/>
      </patternFill>
    </fill>
    <fill>
      <patternFill patternType="solid">
        <fgColor theme="4" tint="0.5999"/>
        <bgColor rgb="FFB7DEE8"/>
      </patternFill>
    </fill>
    <fill>
      <patternFill patternType="solid">
        <fgColor rgb="FFFF8080"/>
        <bgColor rgb="FFF79646"/>
      </patternFill>
    </fill>
    <fill>
      <patternFill patternType="solid">
        <fgColor theme="5" tint="0.5999"/>
        <bgColor rgb="FFFAC090"/>
      </patternFill>
    </fill>
    <fill>
      <patternFill patternType="solid">
        <fgColor rgb="FF00FF00"/>
        <bgColor rgb="FF33CCCC"/>
      </patternFill>
    </fill>
    <fill>
      <patternFill patternType="solid">
        <fgColor theme="6" tint="0.5999"/>
        <bgColor rgb="FFDCE6F2"/>
      </patternFill>
    </fill>
    <fill>
      <patternFill patternType="solid">
        <fgColor theme="7" tint="0.5999"/>
        <bgColor rgb="FFC0C0C0"/>
      </patternFill>
    </fill>
    <fill>
      <patternFill patternType="solid">
        <fgColor theme="8" tint="0.5999"/>
        <bgColor rgb="FFB9CDE5"/>
      </patternFill>
    </fill>
    <fill>
      <patternFill patternType="solid">
        <fgColor rgb="FFFFCC00"/>
        <bgColor rgb="FFFF9900"/>
      </patternFill>
    </fill>
    <fill>
      <patternFill patternType="solid">
        <fgColor theme="9" tint="0.5999"/>
        <bgColor rgb="FFFFCC99"/>
      </patternFill>
    </fill>
    <fill>
      <patternFill patternType="solid">
        <fgColor rgb="FF0166DA"/>
        <bgColor rgb="FF1F497D"/>
      </patternFill>
    </fill>
    <fill>
      <patternFill patternType="solid">
        <fgColor theme="4" tint="0.3999"/>
        <bgColor rgb="FFB2ACBE"/>
      </patternFill>
    </fill>
    <fill>
      <patternFill patternType="solid">
        <fgColor theme="5" tint="0.3999"/>
        <bgColor rgb="FFFF8080"/>
      </patternFill>
    </fill>
    <fill>
      <patternFill patternType="mediumGray">
        <fgColor theme="6" tint="0.3999"/>
        <bgColor rgb="FFC0C0C0"/>
      </patternFill>
    </fill>
    <fill>
      <patternFill patternType="solid">
        <fgColor rgb="FF84004F"/>
        <bgColor rgb="FF343492"/>
      </patternFill>
    </fill>
    <fill>
      <patternFill patternType="solid">
        <fgColor theme="7" tint="0.3999"/>
        <bgColor rgb="FF97B5D9"/>
      </patternFill>
    </fill>
    <fill>
      <patternFill patternType="solid">
        <fgColor rgb="FF33CCCC"/>
        <bgColor rgb="FF3BA3A6"/>
      </patternFill>
    </fill>
    <fill>
      <patternFill patternType="darkGray">
        <fgColor theme="8" tint="0.3999"/>
        <bgColor rgb="FF97B5D9"/>
      </patternFill>
    </fill>
    <fill>
      <patternFill patternType="solid">
        <fgColor rgb="FFFF9900"/>
        <bgColor rgb="FFFB7D00"/>
      </patternFill>
    </fill>
    <fill>
      <patternFill patternType="solid">
        <fgColor theme="9" tint="0.3999"/>
        <bgColor rgb="FFFFCC99"/>
      </patternFill>
    </fill>
    <fill>
      <patternFill patternType="mediumGray">
        <fgColor rgb="FFCBFDCD"/>
        <bgColor rgb="FFD6E4BB"/>
      </patternFill>
    </fill>
    <fill>
      <patternFill patternType="solid">
        <fgColor rgb="FFC0C0C0"/>
        <bgColor rgb="FFBFBFBF"/>
      </patternFill>
    </fill>
    <fill>
      <patternFill patternType="solid">
        <fgColor rgb="FFF2F2F2"/>
        <bgColor rgb="FFEBF1DE"/>
      </patternFill>
    </fill>
    <fill>
      <patternFill patternType="mediumGray">
        <fgColor rgb="FF9DA887"/>
        <bgColor rgb="FF808080"/>
      </patternFill>
    </fill>
    <fill>
      <patternFill patternType="mediumGray">
        <fgColor rgb="FF9DA887"/>
        <bgColor rgb="FFB2ACBE"/>
      </patternFill>
    </fill>
    <fill>
      <patternFill patternType="solid">
        <fgColor rgb="FFFFC7CE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FF99"/>
        <bgColor rgb="FFFFEB9C"/>
      </patternFill>
    </fill>
    <fill>
      <patternFill patternType="solid">
        <fgColor rgb="FFFFEB9C"/>
        <bgColor rgb="FFFFFF99"/>
      </patternFill>
    </fill>
    <fill>
      <patternFill patternType="solid">
        <fgColor theme="0" tint="-0.25"/>
        <bgColor rgb="FFC0C0C0"/>
      </patternFill>
    </fill>
    <fill>
      <patternFill patternType="solid">
        <fgColor theme="6" tint="-0.5"/>
        <bgColor rgb="FF3F3F3F"/>
      </patternFill>
    </fill>
    <fill>
      <patternFill patternType="solid">
        <fgColor theme="0" tint="-0.5"/>
        <bgColor rgb="FF7F738E"/>
      </patternFill>
    </fill>
    <fill>
      <patternFill patternType="solid">
        <fgColor theme="0"/>
        <bgColor rgb="FFF2F2F2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7F738E"/>
      </left>
      <right style="thin">
        <color rgb="FF7F738E"/>
      </right>
      <top style="thin">
        <color rgb="FF7F738E"/>
      </top>
      <bottom style="thin">
        <color rgb="FF7F738E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/>
      <right/>
      <top/>
      <bottom style="double">
        <color rgb="FFFB7D00"/>
      </bottom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hair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8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6" fillId="18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7" fillId="24" borderId="0" applyFont="true" applyBorder="false" applyAlignment="true" applyProtection="false">
      <alignment horizontal="general" vertical="bottom" textRotation="0" wrapText="false" indent="0" shrinkToFit="false"/>
    </xf>
    <xf numFmtId="164" fontId="8" fillId="25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8" fillId="26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8" fillId="27" borderId="0" applyFont="true" applyBorder="false" applyAlignment="true" applyProtection="false">
      <alignment horizontal="general" vertical="bottom" textRotation="0" wrapText="false" indent="0" shrinkToFit="false"/>
    </xf>
    <xf numFmtId="164" fontId="7" fillId="28" borderId="0" applyFont="true" applyBorder="false" applyAlignment="true" applyProtection="false">
      <alignment horizontal="general" vertical="bottom" textRotation="0" wrapText="false" indent="0" shrinkToFit="false"/>
    </xf>
    <xf numFmtId="164" fontId="8" fillId="29" borderId="0" applyFont="true" applyBorder="false" applyAlignment="true" applyProtection="false">
      <alignment horizontal="general" vertical="bottom" textRotation="0" wrapText="false" indent="0" shrinkToFit="false"/>
    </xf>
    <xf numFmtId="164" fontId="7" fillId="30" borderId="0" applyFont="true" applyBorder="false" applyAlignment="true" applyProtection="false">
      <alignment horizontal="general" vertical="bottom" textRotation="0" wrapText="false" indent="0" shrinkToFit="false"/>
    </xf>
    <xf numFmtId="164" fontId="8" fillId="31" borderId="0" applyFont="true" applyBorder="false" applyAlignment="true" applyProtection="false">
      <alignment horizontal="general" vertical="bottom" textRotation="0" wrapText="false" indent="0" shrinkToFit="false"/>
    </xf>
    <xf numFmtId="164" fontId="7" fillId="32" borderId="0" applyFont="true" applyBorder="false" applyAlignment="true" applyProtection="false">
      <alignment horizontal="general" vertical="bottom" textRotation="0" wrapText="false" indent="0" shrinkToFit="false"/>
    </xf>
    <xf numFmtId="164" fontId="8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6" borderId="0" applyFont="true" applyBorder="false" applyAlignment="true" applyProtection="false">
      <alignment horizontal="general" vertical="bottom" textRotation="0" wrapText="false" indent="0" shrinkToFit="false"/>
    </xf>
    <xf numFmtId="164" fontId="10" fillId="34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6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35" borderId="1" applyFont="true" applyBorder="true" applyAlignment="true" applyProtection="false">
      <alignment horizontal="general" vertical="bottom" textRotation="0" wrapText="false" indent="0" shrinkToFit="false"/>
    </xf>
    <xf numFmtId="164" fontId="14" fillId="36" borderId="2" applyFont="true" applyBorder="true" applyAlignment="true" applyProtection="false">
      <alignment horizontal="general" vertical="bottom" textRotation="0" wrapText="false" indent="0" shrinkToFit="false"/>
    </xf>
    <xf numFmtId="164" fontId="15" fillId="37" borderId="3" applyFont="true" applyBorder="true" applyAlignment="true" applyProtection="false">
      <alignment horizontal="general" vertical="bottom" textRotation="0" wrapText="false" indent="0" shrinkToFit="false"/>
    </xf>
    <xf numFmtId="164" fontId="16" fillId="38" borderId="4" applyFont="true" applyBorder="true" applyAlignment="true" applyProtection="false">
      <alignment horizontal="general" vertical="bottom" textRotation="0" wrapText="false" indent="0" shrinkToFit="false"/>
    </xf>
    <xf numFmtId="164" fontId="17" fillId="0" borderId="5" applyFont="true" applyBorder="true" applyAlignment="true" applyProtection="false">
      <alignment horizontal="general" vertical="bottom" textRotation="0" wrapText="false" indent="0" shrinkToFit="false"/>
    </xf>
    <xf numFmtId="164" fontId="18" fillId="0" borderId="6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9" fillId="12" borderId="1" applyFont="true" applyBorder="true" applyAlignment="true" applyProtection="false">
      <alignment horizontal="general" vertical="bottom" textRotation="0" wrapText="false" indent="0" shrinkToFit="false"/>
    </xf>
    <xf numFmtId="164" fontId="20" fillId="12" borderId="2" applyFont="true" applyBorder="tru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35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3" fillId="0" borderId="0" applyFont="true" applyBorder="false" applyAlignment="true" applyProtection="false">
      <alignment horizontal="center" vertical="bottom" textRotation="0" wrapText="false" indent="0" shrinkToFit="false"/>
    </xf>
    <xf numFmtId="164" fontId="23" fillId="0" borderId="0" applyFont="true" applyBorder="false" applyAlignment="true" applyProtection="false">
      <alignment horizontal="center" vertical="bottom" textRotation="90" wrapText="false" indent="0" shrinkToFit="false"/>
    </xf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26" fillId="39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40" borderId="0" applyFont="true" applyBorder="false" applyAlignment="true" applyProtection="false">
      <alignment horizontal="general" vertical="bottom" textRotation="0" wrapText="false" indent="0" shrinkToFit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28" fillId="0" borderId="0" applyFont="true" applyBorder="false" applyAlignment="true" applyProtection="false">
      <alignment horizontal="general" vertical="bottom" textRotation="0" wrapText="false" indent="0" shrinkToFit="false"/>
    </xf>
    <xf numFmtId="164" fontId="30" fillId="41" borderId="0" applyFont="true" applyBorder="false" applyAlignment="true" applyProtection="false">
      <alignment horizontal="general" vertical="bottom" textRotation="0" wrapText="false" indent="0" shrinkToFit="false"/>
    </xf>
    <xf numFmtId="164" fontId="31" fillId="42" borderId="0" applyFont="true" applyBorder="false" applyAlignment="true" applyProtection="false">
      <alignment horizontal="general" vertical="bottom" textRotation="0" wrapText="false" indent="0" shrinkToFit="false"/>
    </xf>
    <xf numFmtId="173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4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5" fillId="4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5" fillId="4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4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4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28" fillId="43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43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5" fillId="4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5" fillId="43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7" fontId="28" fillId="43" borderId="1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8" fontId="55" fillId="4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3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5" fillId="4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5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5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5" fillId="4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6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6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6" fillId="4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0" fontId="5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0" fontId="2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0" fontId="5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9" fontId="2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9" fontId="2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7" fillId="4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7" fillId="4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1" fontId="57" fillId="44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7" fillId="44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7" fillId="44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9" fontId="57" fillId="45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9" fontId="57" fillId="45" borderId="2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1" fontId="57" fillId="44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56" fillId="19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2" fontId="56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4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6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6" fillId="46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6" fillId="19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8" fillId="46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90" fontId="5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6" fillId="4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8" fillId="4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4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7" fillId="4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7" fillId="44" borderId="2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57" fillId="44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57" fillId="44" borderId="2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5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0" fontId="5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5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6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6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93" fontId="56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93" fontId="5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7" fontId="56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9" fontId="5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56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6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56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9" fontId="5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9" fontId="56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0" fontId="5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6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6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1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6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7" fillId="4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44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4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43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5" fillId="43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4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28" fillId="43" borderId="2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43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5" fillId="43" borderId="2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88" fontId="55" fillId="4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2" fillId="4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62" fillId="43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2" fillId="4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2" fillId="4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62" fillId="43" borderId="22" xfId="13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94" fontId="63" fillId="19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3" fillId="0" borderId="22" xfId="13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7" fontId="63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3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3" fillId="0" borderId="22" xfId="1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4" fontId="63" fillId="19" borderId="22" xfId="1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2" fillId="43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2" fillId="43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95" fontId="62" fillId="43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62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2" fillId="0" borderId="22" xfId="13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7" fontId="62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2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6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6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9" fontId="5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9" fontId="5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89" fontId="56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9" fontId="5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149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&#13;&#10;JournalTemplate=C:\COMFO\CTALK\JOURSTD.TPL&#13;&#10;LbStateAddress=3 3 0 251 1 89 2 311&#13;&#10;LbStateJou" xfId="20"/>
    <cellStyle name="20% - Ênfase1 100" xfId="21"/>
    <cellStyle name="20% - Ênfase1 2" xfId="22"/>
    <cellStyle name="20% - Ênfase1 2 2" xfId="23"/>
    <cellStyle name="20% - Ênfase1 2 2 2" xfId="24"/>
    <cellStyle name="20% - Ênfase1 2 2 2 2" xfId="25"/>
    <cellStyle name="20% - Ênfase1 2 2 3" xfId="26"/>
    <cellStyle name="20% - Ênfase2 2" xfId="27"/>
    <cellStyle name="20% - Ênfase2 2 2" xfId="28"/>
    <cellStyle name="20% - Ênfase2 2 2 2" xfId="29"/>
    <cellStyle name="20% - Ênfase2 2 2 2 2" xfId="30"/>
    <cellStyle name="20% - Ênfase2 2 2 3" xfId="31"/>
    <cellStyle name="20% - Ênfase3 2" xfId="32"/>
    <cellStyle name="20% - Ênfase3 2 2" xfId="33"/>
    <cellStyle name="20% - Ênfase3 2 2 2" xfId="34"/>
    <cellStyle name="20% - Ênfase3 2 2 2 2" xfId="35"/>
    <cellStyle name="20% - Ênfase3 2 2 3" xfId="36"/>
    <cellStyle name="20% - Ênfase4 2" xfId="37"/>
    <cellStyle name="20% - Ênfase4 2 2" xfId="38"/>
    <cellStyle name="20% - Ênfase4 2 2 2" xfId="39"/>
    <cellStyle name="20% - Ênfase4 2 2 2 2" xfId="40"/>
    <cellStyle name="20% - Ênfase4 2 2 3" xfId="41"/>
    <cellStyle name="20% - Ênfase5 2" xfId="42"/>
    <cellStyle name="20% - Ênfase5 2 2" xfId="43"/>
    <cellStyle name="20% - Ênfase5 2 2 2" xfId="44"/>
    <cellStyle name="20% - Ênfase5 2 2 2 2" xfId="45"/>
    <cellStyle name="20% - Ênfase5 2 2 3" xfId="46"/>
    <cellStyle name="20% - Ênfase6 2" xfId="47"/>
    <cellStyle name="20% - Ênfase6 2 2" xfId="48"/>
    <cellStyle name="20% - Ênfase6 2 2 2" xfId="49"/>
    <cellStyle name="20% - Ênfase6 2 2 2 2" xfId="50"/>
    <cellStyle name="20% - Ênfase6 2 2 3" xfId="51"/>
    <cellStyle name="40% - Ênfase1 2" xfId="52"/>
    <cellStyle name="40% - Ênfase1 2 2" xfId="53"/>
    <cellStyle name="40% - Ênfase1 2 2 2" xfId="54"/>
    <cellStyle name="40% - Ênfase1 2 2 2 2" xfId="55"/>
    <cellStyle name="40% - Ênfase1 2 2 3" xfId="56"/>
    <cellStyle name="40% - Ênfase2 2" xfId="57"/>
    <cellStyle name="40% - Ênfase2 2 2" xfId="58"/>
    <cellStyle name="40% - Ênfase2 2 2 2" xfId="59"/>
    <cellStyle name="40% - Ênfase2 2 2 2 2" xfId="60"/>
    <cellStyle name="40% - Ênfase2 2 2 3" xfId="61"/>
    <cellStyle name="40% - Ênfase3 2" xfId="62"/>
    <cellStyle name="40% - Ênfase3 2 2" xfId="63"/>
    <cellStyle name="40% - Ênfase3 2 2 2" xfId="64"/>
    <cellStyle name="40% - Ênfase3 2 2 2 2" xfId="65"/>
    <cellStyle name="40% - Ênfase3 2 2 3" xfId="66"/>
    <cellStyle name="40% - Ênfase4 2" xfId="67"/>
    <cellStyle name="40% - Ênfase4 2 2" xfId="68"/>
    <cellStyle name="40% - Ênfase4 2 2 2" xfId="69"/>
    <cellStyle name="40% - Ênfase4 2 2 2 2" xfId="70"/>
    <cellStyle name="40% - Ênfase4 2 2 3" xfId="71"/>
    <cellStyle name="40% - Ênfase5 2" xfId="72"/>
    <cellStyle name="40% - Ênfase5 2 2" xfId="73"/>
    <cellStyle name="40% - Ênfase5 2 2 2" xfId="74"/>
    <cellStyle name="40% - Ênfase5 2 2 2 2" xfId="75"/>
    <cellStyle name="40% - Ênfase5 2 2 3" xfId="76"/>
    <cellStyle name="40% - Ênfase6 2" xfId="77"/>
    <cellStyle name="40% - Ênfase6 2 2" xfId="78"/>
    <cellStyle name="40% - Ênfase6 2 2 2" xfId="79"/>
    <cellStyle name="40% - Ênfase6 2 2 2 2" xfId="80"/>
    <cellStyle name="40% - Ênfase6 2 2 3" xfId="81"/>
    <cellStyle name="60% - Ênfase1 2" xfId="82"/>
    <cellStyle name="60% - Ênfase1 2 2" xfId="83"/>
    <cellStyle name="60% - Ênfase2 2" xfId="84"/>
    <cellStyle name="60% - Ênfase2 2 2" xfId="85"/>
    <cellStyle name="60% - Ênfase3 2" xfId="86"/>
    <cellStyle name="60% - Ênfase3 2 2" xfId="87"/>
    <cellStyle name="60% - Ênfase4 2" xfId="88"/>
    <cellStyle name="60% - Ênfase4 2 2" xfId="89"/>
    <cellStyle name="60% - Ênfase5 2" xfId="90"/>
    <cellStyle name="60% - Ênfase5 2 2" xfId="91"/>
    <cellStyle name="60% - Ênfase6 2" xfId="92"/>
    <cellStyle name="60% - Ênfase6 2 2" xfId="93"/>
    <cellStyle name="60% - Ênfase6 37" xfId="94"/>
    <cellStyle name="Bom 2" xfId="95"/>
    <cellStyle name="Bom 2 2" xfId="96"/>
    <cellStyle name="Comma0" xfId="97"/>
    <cellStyle name="CORES" xfId="98"/>
    <cellStyle name="Currency0" xfId="99"/>
    <cellStyle name="Cálculo 2" xfId="100"/>
    <cellStyle name="Cálculo 2 2" xfId="101"/>
    <cellStyle name="Célula de Verificação 2" xfId="102"/>
    <cellStyle name="Célula de Verificação 2 2" xfId="103"/>
    <cellStyle name="Célula Vinculada 2" xfId="104"/>
    <cellStyle name="Célula Vinculada 2 2" xfId="105"/>
    <cellStyle name="Data" xfId="106"/>
    <cellStyle name="Date" xfId="107"/>
    <cellStyle name="Entrada 2" xfId="108"/>
    <cellStyle name="Entrada 2 2" xfId="109"/>
    <cellStyle name="Euro" xfId="110"/>
    <cellStyle name="Fixed" xfId="111"/>
    <cellStyle name="Fixo" xfId="112"/>
    <cellStyle name="Followed Hyperlink" xfId="113"/>
    <cellStyle name="Grey" xfId="114"/>
    <cellStyle name="Heading 1 4" xfId="115"/>
    <cellStyle name="Heading 2 5" xfId="116"/>
    <cellStyle name="Heading 3" xfId="117"/>
    <cellStyle name="Título 1" xfId="118"/>
    <cellStyle name="Hiperlink 2" xfId="119"/>
    <cellStyle name="Incorreto 2" xfId="120"/>
    <cellStyle name="Incorreto 2 2" xfId="121"/>
    <cellStyle name="Indefinido" xfId="122"/>
    <cellStyle name="Input [yellow]" xfId="123"/>
    <cellStyle name="material" xfId="124"/>
    <cellStyle name="material 2" xfId="125"/>
    <cellStyle name="material 2 2" xfId="126"/>
    <cellStyle name="material 3" xfId="127"/>
    <cellStyle name="material 4" xfId="128"/>
    <cellStyle name="MINIPG" xfId="129"/>
    <cellStyle name="Moeda 2" xfId="130"/>
    <cellStyle name="Moeda 2 2" xfId="131"/>
    <cellStyle name="Moeda 3" xfId="132"/>
    <cellStyle name="Moeda 3 2" xfId="133"/>
    <cellStyle name="Moeda 3 2 2" xfId="134"/>
    <cellStyle name="Moeda 3 3" xfId="135"/>
    <cellStyle name="Moeda 4" xfId="136"/>
    <cellStyle name="mpenho" xfId="137"/>
    <cellStyle name="mpenho?_x0012_Moeda_Desempenho_1?_x0015_Moeda_folha medição 2?b_x0017_Moeda_folha medição 2_1?â_x0015_Moeda_folha medição 3?â" xfId="138"/>
    <cellStyle name="Neutra 2" xfId="139"/>
    <cellStyle name="Neutra 2 2" xfId="140"/>
    <cellStyle name="Normal - Style1" xfId="141"/>
    <cellStyle name="Normal 10" xfId="142"/>
    <cellStyle name="Normal 10 2" xfId="143"/>
    <cellStyle name="Normal 10 2 2" xfId="144"/>
    <cellStyle name="Normal 10 3" xfId="145"/>
    <cellStyle name="Normal 100" xfId="146"/>
    <cellStyle name="Normal 101" xfId="147"/>
    <cellStyle name="Normal 102" xfId="148"/>
    <cellStyle name="Normal 103" xfId="149"/>
    <cellStyle name="Normal 104" xfId="150"/>
    <cellStyle name="Normal 105" xfId="151"/>
    <cellStyle name="Normal 106" xfId="152"/>
    <cellStyle name="Normal 107" xfId="153"/>
    <cellStyle name="Normal 108" xfId="154"/>
    <cellStyle name="Normal 109" xfId="155"/>
    <cellStyle name="Normal 11" xfId="156"/>
    <cellStyle name="Normal 11 2" xfId="157"/>
    <cellStyle name="Normal 11 2 2" xfId="158"/>
    <cellStyle name="Normal 11 3" xfId="159"/>
    <cellStyle name="Normal 110" xfId="160"/>
    <cellStyle name="Normal 111" xfId="161"/>
    <cellStyle name="Normal 112" xfId="162"/>
    <cellStyle name="Normal 113" xfId="163"/>
    <cellStyle name="Normal 114" xfId="164"/>
    <cellStyle name="Normal 115" xfId="165"/>
    <cellStyle name="Normal 116" xfId="166"/>
    <cellStyle name="Normal 117" xfId="167"/>
    <cellStyle name="Normal 118" xfId="168"/>
    <cellStyle name="Normal 119" xfId="169"/>
    <cellStyle name="Normal 12" xfId="170"/>
    <cellStyle name="Normal 12 2" xfId="171"/>
    <cellStyle name="Normal 12 2 2" xfId="172"/>
    <cellStyle name="Normal 12 3" xfId="173"/>
    <cellStyle name="Normal 12 4" xfId="174"/>
    <cellStyle name="Normal 120" xfId="175"/>
    <cellStyle name="Normal 121" xfId="176"/>
    <cellStyle name="Normal 122" xfId="177"/>
    <cellStyle name="Normal 123" xfId="178"/>
    <cellStyle name="Normal 124" xfId="179"/>
    <cellStyle name="Normal 125" xfId="180"/>
    <cellStyle name="Normal 126" xfId="181"/>
    <cellStyle name="Normal 127" xfId="182"/>
    <cellStyle name="Normal 128" xfId="183"/>
    <cellStyle name="Normal 129" xfId="184"/>
    <cellStyle name="Normal 13" xfId="185"/>
    <cellStyle name="Normal 13 10" xfId="186"/>
    <cellStyle name="Normal 13 10 2" xfId="187"/>
    <cellStyle name="Normal 13 10 2 2" xfId="188"/>
    <cellStyle name="Normal 13 10 2 3" xfId="189"/>
    <cellStyle name="Normal 13 10 3" xfId="190"/>
    <cellStyle name="Normal 13 10 4" xfId="191"/>
    <cellStyle name="Normal 13 10 5" xfId="192"/>
    <cellStyle name="Normal 13 10 6" xfId="193"/>
    <cellStyle name="Normal 13 11" xfId="194"/>
    <cellStyle name="Normal 13 11 2" xfId="195"/>
    <cellStyle name="Normal 13 11 2 2" xfId="196"/>
    <cellStyle name="Normal 13 11 2 3" xfId="197"/>
    <cellStyle name="Normal 13 11 3" xfId="198"/>
    <cellStyle name="Normal 13 11 4" xfId="199"/>
    <cellStyle name="Normal 13 11 5" xfId="200"/>
    <cellStyle name="Normal 13 11 6" xfId="201"/>
    <cellStyle name="Normal 13 12" xfId="202"/>
    <cellStyle name="Normal 13 12 2" xfId="203"/>
    <cellStyle name="Normal 13 12 2 2" xfId="204"/>
    <cellStyle name="Normal 13 12 2 3" xfId="205"/>
    <cellStyle name="Normal 13 12 3" xfId="206"/>
    <cellStyle name="Normal 13 12 4" xfId="207"/>
    <cellStyle name="Normal 13 12 5" xfId="208"/>
    <cellStyle name="Normal 13 12 6" xfId="209"/>
    <cellStyle name="Normal 13 13" xfId="210"/>
    <cellStyle name="Normal 13 13 2" xfId="211"/>
    <cellStyle name="Normal 13 13 2 2" xfId="212"/>
    <cellStyle name="Normal 13 13 2 3" xfId="213"/>
    <cellStyle name="Normal 13 13 3" xfId="214"/>
    <cellStyle name="Normal 13 13 4" xfId="215"/>
    <cellStyle name="Normal 13 13 5" xfId="216"/>
    <cellStyle name="Normal 13 14" xfId="217"/>
    <cellStyle name="Normal 13 14 2" xfId="218"/>
    <cellStyle name="Normal 13 14 3" xfId="219"/>
    <cellStyle name="Normal 13 14 4" xfId="220"/>
    <cellStyle name="Normal 13 15" xfId="221"/>
    <cellStyle name="Normal 13 16" xfId="222"/>
    <cellStyle name="Normal 13 17" xfId="223"/>
    <cellStyle name="Normal 13 18" xfId="224"/>
    <cellStyle name="Normal 13 2" xfId="225"/>
    <cellStyle name="Normal 13 2 10" xfId="226"/>
    <cellStyle name="Normal 13 2 10 2" xfId="227"/>
    <cellStyle name="Normal 13 2 10 2 2" xfId="228"/>
    <cellStyle name="Normal 13 2 10 2 3" xfId="229"/>
    <cellStyle name="Normal 13 2 10 3" xfId="230"/>
    <cellStyle name="Normal 13 2 10 4" xfId="231"/>
    <cellStyle name="Normal 13 2 10 5" xfId="232"/>
    <cellStyle name="Normal 13 2 10 6" xfId="233"/>
    <cellStyle name="Normal 13 2 11" xfId="234"/>
    <cellStyle name="Normal 13 2 11 2" xfId="235"/>
    <cellStyle name="Normal 13 2 11 2 2" xfId="236"/>
    <cellStyle name="Normal 13 2 11 2 3" xfId="237"/>
    <cellStyle name="Normal 13 2 11 3" xfId="238"/>
    <cellStyle name="Normal 13 2 11 4" xfId="239"/>
    <cellStyle name="Normal 13 2 11 5" xfId="240"/>
    <cellStyle name="Normal 13 2 12" xfId="241"/>
    <cellStyle name="Normal 13 2 12 2" xfId="242"/>
    <cellStyle name="Normal 13 2 12 3" xfId="243"/>
    <cellStyle name="Normal 13 2 12 4" xfId="244"/>
    <cellStyle name="Normal 13 2 13" xfId="245"/>
    <cellStyle name="Normal 13 2 14" xfId="246"/>
    <cellStyle name="Normal 13 2 15" xfId="247"/>
    <cellStyle name="Normal 13 2 16" xfId="248"/>
    <cellStyle name="Normal 13 2 2" xfId="249"/>
    <cellStyle name="Normal 13 2 2 10" xfId="250"/>
    <cellStyle name="Normal 13 2 2 11" xfId="251"/>
    <cellStyle name="Normal 13 2 2 2" xfId="252"/>
    <cellStyle name="Normal 13 2 2 2 2" xfId="253"/>
    <cellStyle name="Normal 13 2 2 2 2 2" xfId="254"/>
    <cellStyle name="Normal 13 2 2 2 2 2 2" xfId="255"/>
    <cellStyle name="Normal 13 2 2 2 2 2 2 2" xfId="256"/>
    <cellStyle name="Normal 13 2 2 2 2 2 2 3" xfId="257"/>
    <cellStyle name="Normal 13 2 2 2 2 2 3" xfId="258"/>
    <cellStyle name="Normal 13 2 2 2 2 2 4" xfId="259"/>
    <cellStyle name="Normal 13 2 2 2 2 2 5" xfId="260"/>
    <cellStyle name="Normal 13 2 2 2 2 2 6" xfId="261"/>
    <cellStyle name="Normal 13 2 2 2 2 3" xfId="262"/>
    <cellStyle name="Normal 13 2 2 2 2 3 2" xfId="263"/>
    <cellStyle name="Normal 13 2 2 2 2 3 3" xfId="264"/>
    <cellStyle name="Normal 13 2 2 2 2 4" xfId="265"/>
    <cellStyle name="Normal 13 2 2 2 2 5" xfId="266"/>
    <cellStyle name="Normal 13 2 2 2 2 6" xfId="267"/>
    <cellStyle name="Normal 13 2 2 2 2 7" xfId="268"/>
    <cellStyle name="Normal 13 2 2 2 3" xfId="269"/>
    <cellStyle name="Normal 13 2 2 2 3 2" xfId="270"/>
    <cellStyle name="Normal 13 2 2 2 3 2 2" xfId="271"/>
    <cellStyle name="Normal 13 2 2 2 3 2 3" xfId="272"/>
    <cellStyle name="Normal 13 2 2 2 3 3" xfId="273"/>
    <cellStyle name="Normal 13 2 2 2 3 4" xfId="274"/>
    <cellStyle name="Normal 13 2 2 2 3 5" xfId="275"/>
    <cellStyle name="Normal 13 2 2 2 3 6" xfId="276"/>
    <cellStyle name="Normal 13 2 2 2 4" xfId="277"/>
    <cellStyle name="Normal 13 2 2 2 4 2" xfId="278"/>
    <cellStyle name="Normal 13 2 2 2 4 3" xfId="279"/>
    <cellStyle name="Normal 13 2 2 2 5" xfId="280"/>
    <cellStyle name="Normal 13 2 2 2 6" xfId="281"/>
    <cellStyle name="Normal 13 2 2 2 7" xfId="282"/>
    <cellStyle name="Normal 13 2 2 2 8" xfId="283"/>
    <cellStyle name="Normal 13 2 2 3" xfId="284"/>
    <cellStyle name="Normal 13 2 2 3 2" xfId="285"/>
    <cellStyle name="Normal 13 2 2 3 2 2" xfId="286"/>
    <cellStyle name="Normal 13 2 2 3 2 2 2" xfId="287"/>
    <cellStyle name="Normal 13 2 2 3 2 2 3" xfId="288"/>
    <cellStyle name="Normal 13 2 2 3 2 3" xfId="289"/>
    <cellStyle name="Normal 13 2 2 3 2 4" xfId="290"/>
    <cellStyle name="Normal 13 2 2 3 2 5" xfId="291"/>
    <cellStyle name="Normal 13 2 2 3 2 6" xfId="292"/>
    <cellStyle name="Normal 13 2 2 3 3" xfId="293"/>
    <cellStyle name="Normal 13 2 2 3 3 2" xfId="294"/>
    <cellStyle name="Normal 13 2 2 3 3 3" xfId="295"/>
    <cellStyle name="Normal 13 2 2 3 4" xfId="296"/>
    <cellStyle name="Normal 13 2 2 3 5" xfId="297"/>
    <cellStyle name="Normal 13 2 2 3 6" xfId="298"/>
    <cellStyle name="Normal 13 2 2 3 7" xfId="299"/>
    <cellStyle name="Normal 13 2 2 4" xfId="300"/>
    <cellStyle name="Normal 13 2 2 4 2" xfId="301"/>
    <cellStyle name="Normal 13 2 2 4 2 2" xfId="302"/>
    <cellStyle name="Normal 13 2 2 4 2 3" xfId="303"/>
    <cellStyle name="Normal 13 2 2 4 3" xfId="304"/>
    <cellStyle name="Normal 13 2 2 4 4" xfId="305"/>
    <cellStyle name="Normal 13 2 2 4 5" xfId="306"/>
    <cellStyle name="Normal 13 2 2 4 6" xfId="307"/>
    <cellStyle name="Normal 13 2 2 5" xfId="308"/>
    <cellStyle name="Normal 13 2 2 5 2" xfId="309"/>
    <cellStyle name="Normal 13 2 2 5 2 2" xfId="310"/>
    <cellStyle name="Normal 13 2 2 5 2 3" xfId="311"/>
    <cellStyle name="Normal 13 2 2 5 3" xfId="312"/>
    <cellStyle name="Normal 13 2 2 5 4" xfId="313"/>
    <cellStyle name="Normal 13 2 2 5 5" xfId="314"/>
    <cellStyle name="Normal 13 2 2 5 6" xfId="315"/>
    <cellStyle name="Normal 13 2 2 6" xfId="316"/>
    <cellStyle name="Normal 13 2 2 6 2" xfId="317"/>
    <cellStyle name="Normal 13 2 2 6 2 2" xfId="318"/>
    <cellStyle name="Normal 13 2 2 6 2 3" xfId="319"/>
    <cellStyle name="Normal 13 2 2 6 3" xfId="320"/>
    <cellStyle name="Normal 13 2 2 6 4" xfId="321"/>
    <cellStyle name="Normal 13 2 2 6 5" xfId="322"/>
    <cellStyle name="Normal 13 2 2 7" xfId="323"/>
    <cellStyle name="Normal 13 2 2 7 2" xfId="324"/>
    <cellStyle name="Normal 13 2 2 7 3" xfId="325"/>
    <cellStyle name="Normal 13 2 2 8" xfId="326"/>
    <cellStyle name="Normal 13 2 2 9" xfId="327"/>
    <cellStyle name="Normal 13 2 3" xfId="328"/>
    <cellStyle name="Normal 13 2 3 10" xfId="329"/>
    <cellStyle name="Normal 13 2 3 11" xfId="330"/>
    <cellStyle name="Normal 13 2 3 2" xfId="331"/>
    <cellStyle name="Normal 13 2 3 2 2" xfId="332"/>
    <cellStyle name="Normal 13 2 3 2 2 2" xfId="333"/>
    <cellStyle name="Normal 13 2 3 2 2 2 2" xfId="334"/>
    <cellStyle name="Normal 13 2 3 2 2 2 2 2" xfId="335"/>
    <cellStyle name="Normal 13 2 3 2 2 2 2 3" xfId="336"/>
    <cellStyle name="Normal 13 2 3 2 2 2 3" xfId="337"/>
    <cellStyle name="Normal 13 2 3 2 2 2 4" xfId="338"/>
    <cellStyle name="Normal 13 2 3 2 2 2 5" xfId="339"/>
    <cellStyle name="Normal 13 2 3 2 2 2 6" xfId="340"/>
    <cellStyle name="Normal 13 2 3 2 2 3" xfId="341"/>
    <cellStyle name="Normal 13 2 3 2 2 3 2" xfId="342"/>
    <cellStyle name="Normal 13 2 3 2 2 3 3" xfId="343"/>
    <cellStyle name="Normal 13 2 3 2 2 4" xfId="344"/>
    <cellStyle name="Normal 13 2 3 2 2 5" xfId="345"/>
    <cellStyle name="Normal 13 2 3 2 2 6" xfId="346"/>
    <cellStyle name="Normal 13 2 3 2 2 7" xfId="347"/>
    <cellStyle name="Normal 13 2 3 2 3" xfId="348"/>
    <cellStyle name="Normal 13 2 3 2 3 2" xfId="349"/>
    <cellStyle name="Normal 13 2 3 2 3 2 2" xfId="350"/>
    <cellStyle name="Normal 13 2 3 2 3 2 3" xfId="351"/>
    <cellStyle name="Normal 13 2 3 2 3 3" xfId="352"/>
    <cellStyle name="Normal 13 2 3 2 3 4" xfId="353"/>
    <cellStyle name="Normal 13 2 3 2 3 5" xfId="354"/>
    <cellStyle name="Normal 13 2 3 2 3 6" xfId="355"/>
    <cellStyle name="Normal 13 2 3 2 4" xfId="356"/>
    <cellStyle name="Normal 13 2 3 2 4 2" xfId="357"/>
    <cellStyle name="Normal 13 2 3 2 4 3" xfId="358"/>
    <cellStyle name="Normal 13 2 3 2 5" xfId="359"/>
    <cellStyle name="Normal 13 2 3 2 6" xfId="360"/>
    <cellStyle name="Normal 13 2 3 2 7" xfId="361"/>
    <cellStyle name="Normal 13 2 3 2 8" xfId="362"/>
    <cellStyle name="Normal 13 2 3 3" xfId="363"/>
    <cellStyle name="Normal 13 2 3 3 2" xfId="364"/>
    <cellStyle name="Normal 13 2 3 3 2 2" xfId="365"/>
    <cellStyle name="Normal 13 2 3 3 2 2 2" xfId="366"/>
    <cellStyle name="Normal 13 2 3 3 2 2 3" xfId="367"/>
    <cellStyle name="Normal 13 2 3 3 2 3" xfId="368"/>
    <cellStyle name="Normal 13 2 3 3 2 4" xfId="369"/>
    <cellStyle name="Normal 13 2 3 3 2 5" xfId="370"/>
    <cellStyle name="Normal 13 2 3 3 2 6" xfId="371"/>
    <cellStyle name="Normal 13 2 3 3 3" xfId="372"/>
    <cellStyle name="Normal 13 2 3 3 3 2" xfId="373"/>
    <cellStyle name="Normal 13 2 3 3 3 3" xfId="374"/>
    <cellStyle name="Normal 13 2 3 3 4" xfId="375"/>
    <cellStyle name="Normal 13 2 3 3 5" xfId="376"/>
    <cellStyle name="Normal 13 2 3 3 6" xfId="377"/>
    <cellStyle name="Normal 13 2 3 3 7" xfId="378"/>
    <cellStyle name="Normal 13 2 3 4" xfId="379"/>
    <cellStyle name="Normal 13 2 3 4 2" xfId="380"/>
    <cellStyle name="Normal 13 2 3 4 2 2" xfId="381"/>
    <cellStyle name="Normal 13 2 3 4 2 3" xfId="382"/>
    <cellStyle name="Normal 13 2 3 4 3" xfId="383"/>
    <cellStyle name="Normal 13 2 3 4 4" xfId="384"/>
    <cellStyle name="Normal 13 2 3 4 5" xfId="385"/>
    <cellStyle name="Normal 13 2 3 4 6" xfId="386"/>
    <cellStyle name="Normal 13 2 3 5" xfId="387"/>
    <cellStyle name="Normal 13 2 3 5 2" xfId="388"/>
    <cellStyle name="Normal 13 2 3 5 2 2" xfId="389"/>
    <cellStyle name="Normal 13 2 3 5 2 3" xfId="390"/>
    <cellStyle name="Normal 13 2 3 5 3" xfId="391"/>
    <cellStyle name="Normal 13 2 3 5 4" xfId="392"/>
    <cellStyle name="Normal 13 2 3 5 5" xfId="393"/>
    <cellStyle name="Normal 13 2 3 5 6" xfId="394"/>
    <cellStyle name="Normal 13 2 3 6" xfId="395"/>
    <cellStyle name="Normal 13 2 3 6 2" xfId="396"/>
    <cellStyle name="Normal 13 2 3 6 2 2" xfId="397"/>
    <cellStyle name="Normal 13 2 3 6 2 3" xfId="398"/>
    <cellStyle name="Normal 13 2 3 6 3" xfId="399"/>
    <cellStyle name="Normal 13 2 3 6 4" xfId="400"/>
    <cellStyle name="Normal 13 2 3 6 5" xfId="401"/>
    <cellStyle name="Normal 13 2 3 7" xfId="402"/>
    <cellStyle name="Normal 13 2 3 7 2" xfId="403"/>
    <cellStyle name="Normal 13 2 3 7 3" xfId="404"/>
    <cellStyle name="Normal 13 2 3 8" xfId="405"/>
    <cellStyle name="Normal 13 2 3 9" xfId="406"/>
    <cellStyle name="Normal 13 2 4" xfId="407"/>
    <cellStyle name="Normal 13 2 4 2" xfId="408"/>
    <cellStyle name="Normal 13 2 4 2 2" xfId="409"/>
    <cellStyle name="Normal 13 2 4 2 2 2" xfId="410"/>
    <cellStyle name="Normal 13 2 4 2 2 2 2" xfId="411"/>
    <cellStyle name="Normal 13 2 4 2 2 2 3" xfId="412"/>
    <cellStyle name="Normal 13 2 4 2 2 3" xfId="413"/>
    <cellStyle name="Normal 13 2 4 2 2 4" xfId="414"/>
    <cellStyle name="Normal 13 2 4 2 2 5" xfId="415"/>
    <cellStyle name="Normal 13 2 4 2 2 6" xfId="416"/>
    <cellStyle name="Normal 13 2 4 2 3" xfId="417"/>
    <cellStyle name="Normal 13 2 4 2 3 2" xfId="418"/>
    <cellStyle name="Normal 13 2 4 2 3 3" xfId="419"/>
    <cellStyle name="Normal 13 2 4 2 4" xfId="420"/>
    <cellStyle name="Normal 13 2 4 2 5" xfId="421"/>
    <cellStyle name="Normal 13 2 4 2 6" xfId="422"/>
    <cellStyle name="Normal 13 2 4 2 7" xfId="423"/>
    <cellStyle name="Normal 13 2 4 3" xfId="424"/>
    <cellStyle name="Normal 13 2 4 3 2" xfId="425"/>
    <cellStyle name="Normal 13 2 4 3 2 2" xfId="426"/>
    <cellStyle name="Normal 13 2 4 3 2 3" xfId="427"/>
    <cellStyle name="Normal 13 2 4 3 3" xfId="428"/>
    <cellStyle name="Normal 13 2 4 3 4" xfId="429"/>
    <cellStyle name="Normal 13 2 4 3 5" xfId="430"/>
    <cellStyle name="Normal 13 2 4 3 6" xfId="431"/>
    <cellStyle name="Normal 13 2 4 4" xfId="432"/>
    <cellStyle name="Normal 13 2 4 4 2" xfId="433"/>
    <cellStyle name="Normal 13 2 4 4 3" xfId="434"/>
    <cellStyle name="Normal 13 2 4 5" xfId="435"/>
    <cellStyle name="Normal 13 2 4 6" xfId="436"/>
    <cellStyle name="Normal 13 2 4 7" xfId="437"/>
    <cellStyle name="Normal 13 2 4 8" xfId="438"/>
    <cellStyle name="Normal 13 2 5" xfId="439"/>
    <cellStyle name="Normal 13 2 5 2" xfId="440"/>
    <cellStyle name="Normal 13 2 5 2 2" xfId="441"/>
    <cellStyle name="Normal 13 2 5 2 2 2" xfId="442"/>
    <cellStyle name="Normal 13 2 5 2 2 2 2" xfId="443"/>
    <cellStyle name="Normal 13 2 5 2 2 2 3" xfId="444"/>
    <cellStyle name="Normal 13 2 5 2 2 3" xfId="445"/>
    <cellStyle name="Normal 13 2 5 2 2 4" xfId="446"/>
    <cellStyle name="Normal 13 2 5 2 2 5" xfId="447"/>
    <cellStyle name="Normal 13 2 5 2 2 6" xfId="448"/>
    <cellStyle name="Normal 13 2 5 2 3" xfId="449"/>
    <cellStyle name="Normal 13 2 5 2 3 2" xfId="450"/>
    <cellStyle name="Normal 13 2 5 2 3 3" xfId="451"/>
    <cellStyle name="Normal 13 2 5 2 4" xfId="452"/>
    <cellStyle name="Normal 13 2 5 2 5" xfId="453"/>
    <cellStyle name="Normal 13 2 5 2 6" xfId="454"/>
    <cellStyle name="Normal 13 2 5 2 7" xfId="455"/>
    <cellStyle name="Normal 13 2 5 3" xfId="456"/>
    <cellStyle name="Normal 13 2 5 3 2" xfId="457"/>
    <cellStyle name="Normal 13 2 5 3 2 2" xfId="458"/>
    <cellStyle name="Normal 13 2 5 3 2 3" xfId="459"/>
    <cellStyle name="Normal 13 2 5 3 3" xfId="460"/>
    <cellStyle name="Normal 13 2 5 3 4" xfId="461"/>
    <cellStyle name="Normal 13 2 5 3 5" xfId="462"/>
    <cellStyle name="Normal 13 2 5 3 6" xfId="463"/>
    <cellStyle name="Normal 13 2 5 4" xfId="464"/>
    <cellStyle name="Normal 13 2 5 4 2" xfId="465"/>
    <cellStyle name="Normal 13 2 5 4 3" xfId="466"/>
    <cellStyle name="Normal 13 2 5 5" xfId="467"/>
    <cellStyle name="Normal 13 2 5 6" xfId="468"/>
    <cellStyle name="Normal 13 2 5 7" xfId="469"/>
    <cellStyle name="Normal 13 2 5 8" xfId="470"/>
    <cellStyle name="Normal 13 2 6" xfId="471"/>
    <cellStyle name="Normal 13 2 6 2" xfId="472"/>
    <cellStyle name="Normal 13 2 6 2 2" xfId="473"/>
    <cellStyle name="Normal 13 2 6 2 2 2" xfId="474"/>
    <cellStyle name="Normal 13 2 6 2 2 2 2" xfId="475"/>
    <cellStyle name="Normal 13 2 6 2 2 2 3" xfId="476"/>
    <cellStyle name="Normal 13 2 6 2 2 3" xfId="477"/>
    <cellStyle name="Normal 13 2 6 2 2 4" xfId="478"/>
    <cellStyle name="Normal 13 2 6 2 2 5" xfId="479"/>
    <cellStyle name="Normal 13 2 6 2 2 6" xfId="480"/>
    <cellStyle name="Normal 13 2 6 2 3" xfId="481"/>
    <cellStyle name="Normal 13 2 6 2 3 2" xfId="482"/>
    <cellStyle name="Normal 13 2 6 2 3 3" xfId="483"/>
    <cellStyle name="Normal 13 2 6 2 4" xfId="484"/>
    <cellStyle name="Normal 13 2 6 2 5" xfId="485"/>
    <cellStyle name="Normal 13 2 6 2 6" xfId="486"/>
    <cellStyle name="Normal 13 2 6 2 7" xfId="487"/>
    <cellStyle name="Normal 13 2 6 3" xfId="488"/>
    <cellStyle name="Normal 13 2 6 3 2" xfId="489"/>
    <cellStyle name="Normal 13 2 6 3 2 2" xfId="490"/>
    <cellStyle name="Normal 13 2 6 3 2 3" xfId="491"/>
    <cellStyle name="Normal 13 2 6 3 3" xfId="492"/>
    <cellStyle name="Normal 13 2 6 3 4" xfId="493"/>
    <cellStyle name="Normal 13 2 6 3 5" xfId="494"/>
    <cellStyle name="Normal 13 2 6 3 6" xfId="495"/>
    <cellStyle name="Normal 13 2 6 4" xfId="496"/>
    <cellStyle name="Normal 13 2 6 4 2" xfId="497"/>
    <cellStyle name="Normal 13 2 6 4 3" xfId="498"/>
    <cellStyle name="Normal 13 2 6 5" xfId="499"/>
    <cellStyle name="Normal 13 2 6 6" xfId="500"/>
    <cellStyle name="Normal 13 2 6 7" xfId="501"/>
    <cellStyle name="Normal 13 2 6 8" xfId="502"/>
    <cellStyle name="Normal 13 2 7" xfId="503"/>
    <cellStyle name="Normal 13 2 7 2" xfId="504"/>
    <cellStyle name="Normal 13 2 7 2 2" xfId="505"/>
    <cellStyle name="Normal 13 2 7 2 2 2" xfId="506"/>
    <cellStyle name="Normal 13 2 7 2 2 3" xfId="507"/>
    <cellStyle name="Normal 13 2 7 2 3" xfId="508"/>
    <cellStyle name="Normal 13 2 7 2 4" xfId="509"/>
    <cellStyle name="Normal 13 2 7 2 5" xfId="510"/>
    <cellStyle name="Normal 13 2 7 2 6" xfId="511"/>
    <cellStyle name="Normal 13 2 7 3" xfId="512"/>
    <cellStyle name="Normal 13 2 7 3 2" xfId="513"/>
    <cellStyle name="Normal 13 2 7 3 3" xfId="514"/>
    <cellStyle name="Normal 13 2 7 4" xfId="515"/>
    <cellStyle name="Normal 13 2 7 5" xfId="516"/>
    <cellStyle name="Normal 13 2 7 6" xfId="517"/>
    <cellStyle name="Normal 13 2 7 7" xfId="518"/>
    <cellStyle name="Normal 13 2 8" xfId="519"/>
    <cellStyle name="Normal 13 2 8 2" xfId="520"/>
    <cellStyle name="Normal 13 2 8 2 2" xfId="521"/>
    <cellStyle name="Normal 13 2 8 2 3" xfId="522"/>
    <cellStyle name="Normal 13 2 8 3" xfId="523"/>
    <cellStyle name="Normal 13 2 8 4" xfId="524"/>
    <cellStyle name="Normal 13 2 8 5" xfId="525"/>
    <cellStyle name="Normal 13 2 8 6" xfId="526"/>
    <cellStyle name="Normal 13 2 9" xfId="527"/>
    <cellStyle name="Normal 13 2 9 2" xfId="528"/>
    <cellStyle name="Normal 13 2 9 2 2" xfId="529"/>
    <cellStyle name="Normal 13 2 9 2 3" xfId="530"/>
    <cellStyle name="Normal 13 2 9 3" xfId="531"/>
    <cellStyle name="Normal 13 2 9 4" xfId="532"/>
    <cellStyle name="Normal 13 2 9 5" xfId="533"/>
    <cellStyle name="Normal 13 2 9 6" xfId="534"/>
    <cellStyle name="Normal 13 3" xfId="535"/>
    <cellStyle name="Normal 13 3 10" xfId="536"/>
    <cellStyle name="Normal 13 3 10 2" xfId="537"/>
    <cellStyle name="Normal 13 3 10 2 2" xfId="538"/>
    <cellStyle name="Normal 13 3 10 2 3" xfId="539"/>
    <cellStyle name="Normal 13 3 10 3" xfId="540"/>
    <cellStyle name="Normal 13 3 10 4" xfId="541"/>
    <cellStyle name="Normal 13 3 10 5" xfId="542"/>
    <cellStyle name="Normal 13 3 10 6" xfId="543"/>
    <cellStyle name="Normal 13 3 11" xfId="544"/>
    <cellStyle name="Normal 13 3 11 2" xfId="545"/>
    <cellStyle name="Normal 13 3 11 2 2" xfId="546"/>
    <cellStyle name="Normal 13 3 11 2 3" xfId="547"/>
    <cellStyle name="Normal 13 3 11 3" xfId="548"/>
    <cellStyle name="Normal 13 3 11 4" xfId="549"/>
    <cellStyle name="Normal 13 3 11 5" xfId="550"/>
    <cellStyle name="Normal 13 3 12" xfId="551"/>
    <cellStyle name="Normal 13 3 12 2" xfId="552"/>
    <cellStyle name="Normal 13 3 12 3" xfId="553"/>
    <cellStyle name="Normal 13 3 12 4" xfId="554"/>
    <cellStyle name="Normal 13 3 13" xfId="555"/>
    <cellStyle name="Normal 13 3 14" xfId="556"/>
    <cellStyle name="Normal 13 3 15" xfId="557"/>
    <cellStyle name="Normal 13 3 16" xfId="558"/>
    <cellStyle name="Normal 13 3 2" xfId="559"/>
    <cellStyle name="Normal 13 3 2 10" xfId="560"/>
    <cellStyle name="Normal 13 3 2 11" xfId="561"/>
    <cellStyle name="Normal 13 3 2 2" xfId="562"/>
    <cellStyle name="Normal 13 3 2 2 2" xfId="563"/>
    <cellStyle name="Normal 13 3 2 2 2 2" xfId="564"/>
    <cellStyle name="Normal 13 3 2 2 2 2 2" xfId="565"/>
    <cellStyle name="Normal 13 3 2 2 2 2 2 2" xfId="566"/>
    <cellStyle name="Normal 13 3 2 2 2 2 2 3" xfId="567"/>
    <cellStyle name="Normal 13 3 2 2 2 2 3" xfId="568"/>
    <cellStyle name="Normal 13 3 2 2 2 2 4" xfId="569"/>
    <cellStyle name="Normal 13 3 2 2 2 2 5" xfId="570"/>
    <cellStyle name="Normal 13 3 2 2 2 2 6" xfId="571"/>
    <cellStyle name="Normal 13 3 2 2 2 3" xfId="572"/>
    <cellStyle name="Normal 13 3 2 2 2 3 2" xfId="573"/>
    <cellStyle name="Normal 13 3 2 2 2 3 3" xfId="574"/>
    <cellStyle name="Normal 13 3 2 2 2 4" xfId="575"/>
    <cellStyle name="Normal 13 3 2 2 2 5" xfId="576"/>
    <cellStyle name="Normal 13 3 2 2 2 6" xfId="577"/>
    <cellStyle name="Normal 13 3 2 2 2 7" xfId="578"/>
    <cellStyle name="Normal 13 3 2 2 3" xfId="579"/>
    <cellStyle name="Normal 13 3 2 2 3 2" xfId="580"/>
    <cellStyle name="Normal 13 3 2 2 3 2 2" xfId="581"/>
    <cellStyle name="Normal 13 3 2 2 3 2 3" xfId="582"/>
    <cellStyle name="Normal 13 3 2 2 3 3" xfId="583"/>
    <cellStyle name="Normal 13 3 2 2 3 4" xfId="584"/>
    <cellStyle name="Normal 13 3 2 2 3 5" xfId="585"/>
    <cellStyle name="Normal 13 3 2 2 3 6" xfId="586"/>
    <cellStyle name="Normal 13 3 2 2 4" xfId="587"/>
    <cellStyle name="Normal 13 3 2 2 4 2" xfId="588"/>
    <cellStyle name="Normal 13 3 2 2 4 3" xfId="589"/>
    <cellStyle name="Normal 13 3 2 2 5" xfId="590"/>
    <cellStyle name="Normal 13 3 2 2 6" xfId="591"/>
    <cellStyle name="Normal 13 3 2 2 7" xfId="592"/>
    <cellStyle name="Normal 13 3 2 2 8" xfId="593"/>
    <cellStyle name="Normal 13 3 2 3" xfId="594"/>
    <cellStyle name="Normal 13 3 2 3 2" xfId="595"/>
    <cellStyle name="Normal 13 3 2 3 2 2" xfId="596"/>
    <cellStyle name="Normal 13 3 2 3 2 2 2" xfId="597"/>
    <cellStyle name="Normal 13 3 2 3 2 2 3" xfId="598"/>
    <cellStyle name="Normal 13 3 2 3 2 3" xfId="599"/>
    <cellStyle name="Normal 13 3 2 3 2 4" xfId="600"/>
    <cellStyle name="Normal 13 3 2 3 2 5" xfId="601"/>
    <cellStyle name="Normal 13 3 2 3 2 6" xfId="602"/>
    <cellStyle name="Normal 13 3 2 3 3" xfId="603"/>
    <cellStyle name="Normal 13 3 2 3 3 2" xfId="604"/>
    <cellStyle name="Normal 13 3 2 3 3 3" xfId="605"/>
    <cellStyle name="Normal 13 3 2 3 4" xfId="606"/>
    <cellStyle name="Normal 13 3 2 3 5" xfId="607"/>
    <cellStyle name="Normal 13 3 2 3 6" xfId="608"/>
    <cellStyle name="Normal 13 3 2 3 7" xfId="609"/>
    <cellStyle name="Normal 13 3 2 4" xfId="610"/>
    <cellStyle name="Normal 13 3 2 4 2" xfId="611"/>
    <cellStyle name="Normal 13 3 2 4 2 2" xfId="612"/>
    <cellStyle name="Normal 13 3 2 4 2 3" xfId="613"/>
    <cellStyle name="Normal 13 3 2 4 3" xfId="614"/>
    <cellStyle name="Normal 13 3 2 4 4" xfId="615"/>
    <cellStyle name="Normal 13 3 2 4 5" xfId="616"/>
    <cellStyle name="Normal 13 3 2 4 6" xfId="617"/>
    <cellStyle name="Normal 13 3 2 5" xfId="618"/>
    <cellStyle name="Normal 13 3 2 5 2" xfId="619"/>
    <cellStyle name="Normal 13 3 2 5 2 2" xfId="620"/>
    <cellStyle name="Normal 13 3 2 5 2 3" xfId="621"/>
    <cellStyle name="Normal 13 3 2 5 3" xfId="622"/>
    <cellStyle name="Normal 13 3 2 5 4" xfId="623"/>
    <cellStyle name="Normal 13 3 2 5 5" xfId="624"/>
    <cellStyle name="Normal 13 3 2 5 6" xfId="625"/>
    <cellStyle name="Normal 13 3 2 6" xfId="626"/>
    <cellStyle name="Normal 13 3 2 6 2" xfId="627"/>
    <cellStyle name="Normal 13 3 2 6 2 2" xfId="628"/>
    <cellStyle name="Normal 13 3 2 6 2 3" xfId="629"/>
    <cellStyle name="Normal 13 3 2 6 3" xfId="630"/>
    <cellStyle name="Normal 13 3 2 6 4" xfId="631"/>
    <cellStyle name="Normal 13 3 2 6 5" xfId="632"/>
    <cellStyle name="Normal 13 3 2 7" xfId="633"/>
    <cellStyle name="Normal 13 3 2 7 2" xfId="634"/>
    <cellStyle name="Normal 13 3 2 7 3" xfId="635"/>
    <cellStyle name="Normal 13 3 2 8" xfId="636"/>
    <cellStyle name="Normal 13 3 2 9" xfId="637"/>
    <cellStyle name="Normal 13 3 3" xfId="638"/>
    <cellStyle name="Normal 13 3 3 10" xfId="639"/>
    <cellStyle name="Normal 13 3 3 11" xfId="640"/>
    <cellStyle name="Normal 13 3 3 2" xfId="641"/>
    <cellStyle name="Normal 13 3 3 2 2" xfId="642"/>
    <cellStyle name="Normal 13 3 3 2 2 2" xfId="643"/>
    <cellStyle name="Normal 13 3 3 2 2 2 2" xfId="644"/>
    <cellStyle name="Normal 13 3 3 2 2 2 2 2" xfId="645"/>
    <cellStyle name="Normal 13 3 3 2 2 2 2 3" xfId="646"/>
    <cellStyle name="Normal 13 3 3 2 2 2 3" xfId="647"/>
    <cellStyle name="Normal 13 3 3 2 2 2 4" xfId="648"/>
    <cellStyle name="Normal 13 3 3 2 2 2 5" xfId="649"/>
    <cellStyle name="Normal 13 3 3 2 2 2 6" xfId="650"/>
    <cellStyle name="Normal 13 3 3 2 2 3" xfId="651"/>
    <cellStyle name="Normal 13 3 3 2 2 3 2" xfId="652"/>
    <cellStyle name="Normal 13 3 3 2 2 3 3" xfId="653"/>
    <cellStyle name="Normal 13 3 3 2 2 4" xfId="654"/>
    <cellStyle name="Normal 13 3 3 2 2 5" xfId="655"/>
    <cellStyle name="Normal 13 3 3 2 2 6" xfId="656"/>
    <cellStyle name="Normal 13 3 3 2 2 7" xfId="657"/>
    <cellStyle name="Normal 13 3 3 2 3" xfId="658"/>
    <cellStyle name="Normal 13 3 3 2 3 2" xfId="659"/>
    <cellStyle name="Normal 13 3 3 2 3 2 2" xfId="660"/>
    <cellStyle name="Normal 13 3 3 2 3 2 3" xfId="661"/>
    <cellStyle name="Normal 13 3 3 2 3 3" xfId="662"/>
    <cellStyle name="Normal 13 3 3 2 3 4" xfId="663"/>
    <cellStyle name="Normal 13 3 3 2 3 5" xfId="664"/>
    <cellStyle name="Normal 13 3 3 2 3 6" xfId="665"/>
    <cellStyle name="Normal 13 3 3 2 4" xfId="666"/>
    <cellStyle name="Normal 13 3 3 2 4 2" xfId="667"/>
    <cellStyle name="Normal 13 3 3 2 4 3" xfId="668"/>
    <cellStyle name="Normal 13 3 3 2 5" xfId="669"/>
    <cellStyle name="Normal 13 3 3 2 6" xfId="670"/>
    <cellStyle name="Normal 13 3 3 2 7" xfId="671"/>
    <cellStyle name="Normal 13 3 3 2 8" xfId="672"/>
    <cellStyle name="Normal 13 3 3 3" xfId="673"/>
    <cellStyle name="Normal 13 3 3 3 2" xfId="674"/>
    <cellStyle name="Normal 13 3 3 3 2 2" xfId="675"/>
    <cellStyle name="Normal 13 3 3 3 2 2 2" xfId="676"/>
    <cellStyle name="Normal 13 3 3 3 2 2 3" xfId="677"/>
    <cellStyle name="Normal 13 3 3 3 2 3" xfId="678"/>
    <cellStyle name="Normal 13 3 3 3 2 4" xfId="679"/>
    <cellStyle name="Normal 13 3 3 3 2 5" xfId="680"/>
    <cellStyle name="Normal 13 3 3 3 2 6" xfId="681"/>
    <cellStyle name="Normal 13 3 3 3 3" xfId="682"/>
    <cellStyle name="Normal 13 3 3 3 3 2" xfId="683"/>
    <cellStyle name="Normal 13 3 3 3 3 3" xfId="684"/>
    <cellStyle name="Normal 13 3 3 3 4" xfId="685"/>
    <cellStyle name="Normal 13 3 3 3 5" xfId="686"/>
    <cellStyle name="Normal 13 3 3 3 6" xfId="687"/>
    <cellStyle name="Normal 13 3 3 3 7" xfId="688"/>
    <cellStyle name="Normal 13 3 3 4" xfId="689"/>
    <cellStyle name="Normal 13 3 3 4 2" xfId="690"/>
    <cellStyle name="Normal 13 3 3 4 2 2" xfId="691"/>
    <cellStyle name="Normal 13 3 3 4 2 3" xfId="692"/>
    <cellStyle name="Normal 13 3 3 4 3" xfId="693"/>
    <cellStyle name="Normal 13 3 3 4 4" xfId="694"/>
    <cellStyle name="Normal 13 3 3 4 5" xfId="695"/>
    <cellStyle name="Normal 13 3 3 4 6" xfId="696"/>
    <cellStyle name="Normal 13 3 3 5" xfId="697"/>
    <cellStyle name="Normal 13 3 3 5 2" xfId="698"/>
    <cellStyle name="Normal 13 3 3 5 2 2" xfId="699"/>
    <cellStyle name="Normal 13 3 3 5 2 3" xfId="700"/>
    <cellStyle name="Normal 13 3 3 5 3" xfId="701"/>
    <cellStyle name="Normal 13 3 3 5 4" xfId="702"/>
    <cellStyle name="Normal 13 3 3 5 5" xfId="703"/>
    <cellStyle name="Normal 13 3 3 5 6" xfId="704"/>
    <cellStyle name="Normal 13 3 3 6" xfId="705"/>
    <cellStyle name="Normal 13 3 3 6 2" xfId="706"/>
    <cellStyle name="Normal 13 3 3 6 2 2" xfId="707"/>
    <cellStyle name="Normal 13 3 3 6 2 3" xfId="708"/>
    <cellStyle name="Normal 13 3 3 6 3" xfId="709"/>
    <cellStyle name="Normal 13 3 3 6 4" xfId="710"/>
    <cellStyle name="Normal 13 3 3 6 5" xfId="711"/>
    <cellStyle name="Normal 13 3 3 7" xfId="712"/>
    <cellStyle name="Normal 13 3 3 7 2" xfId="713"/>
    <cellStyle name="Normal 13 3 3 7 3" xfId="714"/>
    <cellStyle name="Normal 13 3 3 8" xfId="715"/>
    <cellStyle name="Normal 13 3 3 9" xfId="716"/>
    <cellStyle name="Normal 13 3 4" xfId="717"/>
    <cellStyle name="Normal 13 3 4 2" xfId="718"/>
    <cellStyle name="Normal 13 3 4 2 2" xfId="719"/>
    <cellStyle name="Normal 13 3 4 2 2 2" xfId="720"/>
    <cellStyle name="Normal 13 3 4 2 2 2 2" xfId="721"/>
    <cellStyle name="Normal 13 3 4 2 2 2 3" xfId="722"/>
    <cellStyle name="Normal 13 3 4 2 2 3" xfId="723"/>
    <cellStyle name="Normal 13 3 4 2 2 4" xfId="724"/>
    <cellStyle name="Normal 13 3 4 2 2 5" xfId="725"/>
    <cellStyle name="Normal 13 3 4 2 2 6" xfId="726"/>
    <cellStyle name="Normal 13 3 4 2 3" xfId="727"/>
    <cellStyle name="Normal 13 3 4 2 3 2" xfId="728"/>
    <cellStyle name="Normal 13 3 4 2 3 3" xfId="729"/>
    <cellStyle name="Normal 13 3 4 2 4" xfId="730"/>
    <cellStyle name="Normal 13 3 4 2 5" xfId="731"/>
    <cellStyle name="Normal 13 3 4 2 6" xfId="732"/>
    <cellStyle name="Normal 13 3 4 2 7" xfId="733"/>
    <cellStyle name="Normal 13 3 4 3" xfId="734"/>
    <cellStyle name="Normal 13 3 4 3 2" xfId="735"/>
    <cellStyle name="Normal 13 3 4 3 2 2" xfId="736"/>
    <cellStyle name="Normal 13 3 4 3 2 3" xfId="737"/>
    <cellStyle name="Normal 13 3 4 3 3" xfId="738"/>
    <cellStyle name="Normal 13 3 4 3 4" xfId="739"/>
    <cellStyle name="Normal 13 3 4 3 5" xfId="740"/>
    <cellStyle name="Normal 13 3 4 3 6" xfId="741"/>
    <cellStyle name="Normal 13 3 4 4" xfId="742"/>
    <cellStyle name="Normal 13 3 4 4 2" xfId="743"/>
    <cellStyle name="Normal 13 3 4 4 3" xfId="744"/>
    <cellStyle name="Normal 13 3 4 5" xfId="745"/>
    <cellStyle name="Normal 13 3 4 6" xfId="746"/>
    <cellStyle name="Normal 13 3 4 7" xfId="747"/>
    <cellStyle name="Normal 13 3 4 8" xfId="748"/>
    <cellStyle name="Normal 13 3 5" xfId="749"/>
    <cellStyle name="Normal 13 3 5 2" xfId="750"/>
    <cellStyle name="Normal 13 3 5 2 2" xfId="751"/>
    <cellStyle name="Normal 13 3 5 2 2 2" xfId="752"/>
    <cellStyle name="Normal 13 3 5 2 2 2 2" xfId="753"/>
    <cellStyle name="Normal 13 3 5 2 2 2 3" xfId="754"/>
    <cellStyle name="Normal 13 3 5 2 2 3" xfId="755"/>
    <cellStyle name="Normal 13 3 5 2 2 4" xfId="756"/>
    <cellStyle name="Normal 13 3 5 2 2 5" xfId="757"/>
    <cellStyle name="Normal 13 3 5 2 2 6" xfId="758"/>
    <cellStyle name="Normal 13 3 5 2 3" xfId="759"/>
    <cellStyle name="Normal 13 3 5 2 3 2" xfId="760"/>
    <cellStyle name="Normal 13 3 5 2 3 3" xfId="761"/>
    <cellStyle name="Normal 13 3 5 2 4" xfId="762"/>
    <cellStyle name="Normal 13 3 5 2 5" xfId="763"/>
    <cellStyle name="Normal 13 3 5 2 6" xfId="764"/>
    <cellStyle name="Normal 13 3 5 2 7" xfId="765"/>
    <cellStyle name="Normal 13 3 5 3" xfId="766"/>
    <cellStyle name="Normal 13 3 5 3 2" xfId="767"/>
    <cellStyle name="Normal 13 3 5 3 2 2" xfId="768"/>
    <cellStyle name="Normal 13 3 5 3 2 3" xfId="769"/>
    <cellStyle name="Normal 13 3 5 3 3" xfId="770"/>
    <cellStyle name="Normal 13 3 5 3 4" xfId="771"/>
    <cellStyle name="Normal 13 3 5 3 5" xfId="772"/>
    <cellStyle name="Normal 13 3 5 3 6" xfId="773"/>
    <cellStyle name="Normal 13 3 5 4" xfId="774"/>
    <cellStyle name="Normal 13 3 5 4 2" xfId="775"/>
    <cellStyle name="Normal 13 3 5 4 3" xfId="776"/>
    <cellStyle name="Normal 13 3 5 5" xfId="777"/>
    <cellStyle name="Normal 13 3 5 6" xfId="778"/>
    <cellStyle name="Normal 13 3 5 7" xfId="779"/>
    <cellStyle name="Normal 13 3 5 8" xfId="780"/>
    <cellStyle name="Normal 13 3 6" xfId="781"/>
    <cellStyle name="Normal 13 3 6 2" xfId="782"/>
    <cellStyle name="Normal 13 3 6 2 2" xfId="783"/>
    <cellStyle name="Normal 13 3 6 2 2 2" xfId="784"/>
    <cellStyle name="Normal 13 3 6 2 2 2 2" xfId="785"/>
    <cellStyle name="Normal 13 3 6 2 2 2 3" xfId="786"/>
    <cellStyle name="Normal 13 3 6 2 2 3" xfId="787"/>
    <cellStyle name="Normal 13 3 6 2 2 4" xfId="788"/>
    <cellStyle name="Normal 13 3 6 2 2 5" xfId="789"/>
    <cellStyle name="Normal 13 3 6 2 2 6" xfId="790"/>
    <cellStyle name="Normal 13 3 6 2 3" xfId="791"/>
    <cellStyle name="Normal 13 3 6 2 3 2" xfId="792"/>
    <cellStyle name="Normal 13 3 6 2 3 3" xfId="793"/>
    <cellStyle name="Normal 13 3 6 2 4" xfId="794"/>
    <cellStyle name="Normal 13 3 6 2 5" xfId="795"/>
    <cellStyle name="Normal 13 3 6 2 6" xfId="796"/>
    <cellStyle name="Normal 13 3 6 2 7" xfId="797"/>
    <cellStyle name="Normal 13 3 6 3" xfId="798"/>
    <cellStyle name="Normal 13 3 6 3 2" xfId="799"/>
    <cellStyle name="Normal 13 3 6 3 2 2" xfId="800"/>
    <cellStyle name="Normal 13 3 6 3 2 3" xfId="801"/>
    <cellStyle name="Normal 13 3 6 3 3" xfId="802"/>
    <cellStyle name="Normal 13 3 6 3 4" xfId="803"/>
    <cellStyle name="Normal 13 3 6 3 5" xfId="804"/>
    <cellStyle name="Normal 13 3 6 3 6" xfId="805"/>
    <cellStyle name="Normal 13 3 6 4" xfId="806"/>
    <cellStyle name="Normal 13 3 6 4 2" xfId="807"/>
    <cellStyle name="Normal 13 3 6 4 3" xfId="808"/>
    <cellStyle name="Normal 13 3 6 5" xfId="809"/>
    <cellStyle name="Normal 13 3 6 6" xfId="810"/>
    <cellStyle name="Normal 13 3 6 7" xfId="811"/>
    <cellStyle name="Normal 13 3 6 8" xfId="812"/>
    <cellStyle name="Normal 13 3 7" xfId="813"/>
    <cellStyle name="Normal 13 3 7 2" xfId="814"/>
    <cellStyle name="Normal 13 3 7 2 2" xfId="815"/>
    <cellStyle name="Normal 13 3 7 2 2 2" xfId="816"/>
    <cellStyle name="Normal 13 3 7 2 2 3" xfId="817"/>
    <cellStyle name="Normal 13 3 7 2 3" xfId="818"/>
    <cellStyle name="Normal 13 3 7 2 4" xfId="819"/>
    <cellStyle name="Normal 13 3 7 2 5" xfId="820"/>
    <cellStyle name="Normal 13 3 7 2 6" xfId="821"/>
    <cellStyle name="Normal 13 3 7 3" xfId="822"/>
    <cellStyle name="Normal 13 3 7 3 2" xfId="823"/>
    <cellStyle name="Normal 13 3 7 3 3" xfId="824"/>
    <cellStyle name="Normal 13 3 7 4" xfId="825"/>
    <cellStyle name="Normal 13 3 7 5" xfId="826"/>
    <cellStyle name="Normal 13 3 7 6" xfId="827"/>
    <cellStyle name="Normal 13 3 7 7" xfId="828"/>
    <cellStyle name="Normal 13 3 8" xfId="829"/>
    <cellStyle name="Normal 13 3 8 2" xfId="830"/>
    <cellStyle name="Normal 13 3 8 2 2" xfId="831"/>
    <cellStyle name="Normal 13 3 8 2 3" xfId="832"/>
    <cellStyle name="Normal 13 3 8 3" xfId="833"/>
    <cellStyle name="Normal 13 3 8 4" xfId="834"/>
    <cellStyle name="Normal 13 3 8 5" xfId="835"/>
    <cellStyle name="Normal 13 3 8 6" xfId="836"/>
    <cellStyle name="Normal 13 3 9" xfId="837"/>
    <cellStyle name="Normal 13 3 9 2" xfId="838"/>
    <cellStyle name="Normal 13 3 9 2 2" xfId="839"/>
    <cellStyle name="Normal 13 3 9 2 3" xfId="840"/>
    <cellStyle name="Normal 13 3 9 3" xfId="841"/>
    <cellStyle name="Normal 13 3 9 4" xfId="842"/>
    <cellStyle name="Normal 13 3 9 5" xfId="843"/>
    <cellStyle name="Normal 13 3 9 6" xfId="844"/>
    <cellStyle name="Normal 13 4" xfId="845"/>
    <cellStyle name="Normal 13 4 10" xfId="846"/>
    <cellStyle name="Normal 13 4 10 2" xfId="847"/>
    <cellStyle name="Normal 13 4 10 2 2" xfId="848"/>
    <cellStyle name="Normal 13 4 10 2 3" xfId="849"/>
    <cellStyle name="Normal 13 4 10 3" xfId="850"/>
    <cellStyle name="Normal 13 4 10 4" xfId="851"/>
    <cellStyle name="Normal 13 4 10 5" xfId="852"/>
    <cellStyle name="Normal 13 4 10 6" xfId="853"/>
    <cellStyle name="Normal 13 4 11" xfId="854"/>
    <cellStyle name="Normal 13 4 11 2" xfId="855"/>
    <cellStyle name="Normal 13 4 11 2 2" xfId="856"/>
    <cellStyle name="Normal 13 4 11 2 3" xfId="857"/>
    <cellStyle name="Normal 13 4 11 3" xfId="858"/>
    <cellStyle name="Normal 13 4 11 4" xfId="859"/>
    <cellStyle name="Normal 13 4 11 5" xfId="860"/>
    <cellStyle name="Normal 13 4 12" xfId="861"/>
    <cellStyle name="Normal 13 4 12 2" xfId="862"/>
    <cellStyle name="Normal 13 4 12 3" xfId="863"/>
    <cellStyle name="Normal 13 4 13" xfId="864"/>
    <cellStyle name="Normal 13 4 14" xfId="865"/>
    <cellStyle name="Normal 13 4 15" xfId="866"/>
    <cellStyle name="Normal 13 4 16" xfId="867"/>
    <cellStyle name="Normal 13 4 2" xfId="868"/>
    <cellStyle name="Normal 13 4 2 10" xfId="869"/>
    <cellStyle name="Normal 13 4 2 11" xfId="870"/>
    <cellStyle name="Normal 13 4 2 12" xfId="871"/>
    <cellStyle name="Normal 13 4 2 13" xfId="872"/>
    <cellStyle name="Normal 13 4 2 2" xfId="873"/>
    <cellStyle name="Normal 13 4 2 2 2" xfId="874"/>
    <cellStyle name="Normal 13 4 2 2 2 2" xfId="875"/>
    <cellStyle name="Normal 13 4 2 2 2 2 2" xfId="876"/>
    <cellStyle name="Normal 13 4 2 2 2 2 2 2" xfId="877"/>
    <cellStyle name="Normal 13 4 2 2 2 2 2 3" xfId="878"/>
    <cellStyle name="Normal 13 4 2 2 2 2 3" xfId="879"/>
    <cellStyle name="Normal 13 4 2 2 2 2 4" xfId="880"/>
    <cellStyle name="Normal 13 4 2 2 2 2 5" xfId="881"/>
    <cellStyle name="Normal 13 4 2 2 2 2 6" xfId="882"/>
    <cellStyle name="Normal 13 4 2 2 2 3" xfId="883"/>
    <cellStyle name="Normal 13 4 2 2 2 3 2" xfId="884"/>
    <cellStyle name="Normal 13 4 2 2 2 3 3" xfId="885"/>
    <cellStyle name="Normal 13 4 2 2 2 4" xfId="886"/>
    <cellStyle name="Normal 13 4 2 2 2 5" xfId="887"/>
    <cellStyle name="Normal 13 4 2 2 2 6" xfId="888"/>
    <cellStyle name="Normal 13 4 2 2 2 7" xfId="889"/>
    <cellStyle name="Normal 13 4 2 2 3" xfId="890"/>
    <cellStyle name="Normal 13 4 2 2 3 2" xfId="891"/>
    <cellStyle name="Normal 13 4 2 2 3 2 2" xfId="892"/>
    <cellStyle name="Normal 13 4 2 2 3 2 3" xfId="893"/>
    <cellStyle name="Normal 13 4 2 2 3 3" xfId="894"/>
    <cellStyle name="Normal 13 4 2 2 3 4" xfId="895"/>
    <cellStyle name="Normal 13 4 2 2 3 5" xfId="896"/>
    <cellStyle name="Normal 13 4 2 2 3 6" xfId="897"/>
    <cellStyle name="Normal 13 4 2 2 4" xfId="898"/>
    <cellStyle name="Normal 13 4 2 2 4 2" xfId="899"/>
    <cellStyle name="Normal 13 4 2 2 4 3" xfId="900"/>
    <cellStyle name="Normal 13 4 2 2 5" xfId="901"/>
    <cellStyle name="Normal 13 4 2 2 6" xfId="902"/>
    <cellStyle name="Normal 13 4 2 2 7" xfId="903"/>
    <cellStyle name="Normal 13 4 2 2 8" xfId="904"/>
    <cellStyle name="Normal 13 4 2 3" xfId="905"/>
    <cellStyle name="Normal 13 4 2 3 2" xfId="906"/>
    <cellStyle name="Normal 13 4 2 3 2 2" xfId="907"/>
    <cellStyle name="Normal 13 4 2 3 2 2 2" xfId="908"/>
    <cellStyle name="Normal 13 4 2 3 2 2 2 2" xfId="909"/>
    <cellStyle name="Normal 13 4 2 3 2 2 2 3" xfId="910"/>
    <cellStyle name="Normal 13 4 2 3 2 2 3" xfId="911"/>
    <cellStyle name="Normal 13 4 2 3 2 2 4" xfId="912"/>
    <cellStyle name="Normal 13 4 2 3 2 2 5" xfId="913"/>
    <cellStyle name="Normal 13 4 2 3 2 2 6" xfId="914"/>
    <cellStyle name="Normal 13 4 2 3 2 3" xfId="915"/>
    <cellStyle name="Normal 13 4 2 3 2 3 2" xfId="916"/>
    <cellStyle name="Normal 13 4 2 3 2 3 3" xfId="917"/>
    <cellStyle name="Normal 13 4 2 3 2 4" xfId="918"/>
    <cellStyle name="Normal 13 4 2 3 2 5" xfId="919"/>
    <cellStyle name="Normal 13 4 2 3 2 6" xfId="920"/>
    <cellStyle name="Normal 13 4 2 3 2 7" xfId="921"/>
    <cellStyle name="Normal 13 4 2 3 3" xfId="922"/>
    <cellStyle name="Normal 13 4 2 3 3 2" xfId="923"/>
    <cellStyle name="Normal 13 4 2 3 3 2 2" xfId="924"/>
    <cellStyle name="Normal 13 4 2 3 3 2 3" xfId="925"/>
    <cellStyle name="Normal 13 4 2 3 3 3" xfId="926"/>
    <cellStyle name="Normal 13 4 2 3 3 4" xfId="927"/>
    <cellStyle name="Normal 13 4 2 3 3 5" xfId="928"/>
    <cellStyle name="Normal 13 4 2 3 3 6" xfId="929"/>
    <cellStyle name="Normal 13 4 2 3 4" xfId="930"/>
    <cellStyle name="Normal 13 4 2 3 4 2" xfId="931"/>
    <cellStyle name="Normal 13 4 2 3 4 3" xfId="932"/>
    <cellStyle name="Normal 13 4 2 3 5" xfId="933"/>
    <cellStyle name="Normal 13 4 2 3 6" xfId="934"/>
    <cellStyle name="Normal 13 4 2 3 7" xfId="935"/>
    <cellStyle name="Normal 13 4 2 3 8" xfId="936"/>
    <cellStyle name="Normal 13 4 2 4" xfId="937"/>
    <cellStyle name="Normal 13 4 2 4 2" xfId="938"/>
    <cellStyle name="Normal 13 4 2 4 2 2" xfId="939"/>
    <cellStyle name="Normal 13 4 2 4 2 2 2" xfId="940"/>
    <cellStyle name="Normal 13 4 2 4 2 2 2 2" xfId="941"/>
    <cellStyle name="Normal 13 4 2 4 2 2 2 3" xfId="942"/>
    <cellStyle name="Normal 13 4 2 4 2 2 3" xfId="943"/>
    <cellStyle name="Normal 13 4 2 4 2 2 4" xfId="944"/>
    <cellStyle name="Normal 13 4 2 4 2 2 5" xfId="945"/>
    <cellStyle name="Normal 13 4 2 4 2 2 6" xfId="946"/>
    <cellStyle name="Normal 13 4 2 4 2 3" xfId="947"/>
    <cellStyle name="Normal 13 4 2 4 2 3 2" xfId="948"/>
    <cellStyle name="Normal 13 4 2 4 2 3 3" xfId="949"/>
    <cellStyle name="Normal 13 4 2 4 2 4" xfId="950"/>
    <cellStyle name="Normal 13 4 2 4 2 5" xfId="951"/>
    <cellStyle name="Normal 13 4 2 4 2 6" xfId="952"/>
    <cellStyle name="Normal 13 4 2 4 2 7" xfId="953"/>
    <cellStyle name="Normal 13 4 2 4 3" xfId="954"/>
    <cellStyle name="Normal 13 4 2 4 3 2" xfId="955"/>
    <cellStyle name="Normal 13 4 2 4 3 2 2" xfId="956"/>
    <cellStyle name="Normal 13 4 2 4 3 2 3" xfId="957"/>
    <cellStyle name="Normal 13 4 2 4 3 3" xfId="958"/>
    <cellStyle name="Normal 13 4 2 4 3 4" xfId="959"/>
    <cellStyle name="Normal 13 4 2 4 3 5" xfId="960"/>
    <cellStyle name="Normal 13 4 2 4 3 6" xfId="961"/>
    <cellStyle name="Normal 13 4 2 4 4" xfId="962"/>
    <cellStyle name="Normal 13 4 2 4 4 2" xfId="963"/>
    <cellStyle name="Normal 13 4 2 4 4 3" xfId="964"/>
    <cellStyle name="Normal 13 4 2 4 5" xfId="965"/>
    <cellStyle name="Normal 13 4 2 4 6" xfId="966"/>
    <cellStyle name="Normal 13 4 2 4 7" xfId="967"/>
    <cellStyle name="Normal 13 4 2 4 8" xfId="968"/>
    <cellStyle name="Normal 13 4 2 5" xfId="969"/>
    <cellStyle name="Normal 13 4 2 5 2" xfId="970"/>
    <cellStyle name="Normal 13 4 2 5 2 2" xfId="971"/>
    <cellStyle name="Normal 13 4 2 5 2 2 2" xfId="972"/>
    <cellStyle name="Normal 13 4 2 5 2 2 3" xfId="973"/>
    <cellStyle name="Normal 13 4 2 5 2 3" xfId="974"/>
    <cellStyle name="Normal 13 4 2 5 2 4" xfId="975"/>
    <cellStyle name="Normal 13 4 2 5 2 5" xfId="976"/>
    <cellStyle name="Normal 13 4 2 5 2 6" xfId="977"/>
    <cellStyle name="Normal 13 4 2 5 3" xfId="978"/>
    <cellStyle name="Normal 13 4 2 5 3 2" xfId="979"/>
    <cellStyle name="Normal 13 4 2 5 3 3" xfId="980"/>
    <cellStyle name="Normal 13 4 2 5 4" xfId="981"/>
    <cellStyle name="Normal 13 4 2 5 5" xfId="982"/>
    <cellStyle name="Normal 13 4 2 5 6" xfId="983"/>
    <cellStyle name="Normal 13 4 2 5 7" xfId="984"/>
    <cellStyle name="Normal 13 4 2 6" xfId="985"/>
    <cellStyle name="Normal 13 4 2 6 2" xfId="986"/>
    <cellStyle name="Normal 13 4 2 6 2 2" xfId="987"/>
    <cellStyle name="Normal 13 4 2 6 2 3" xfId="988"/>
    <cellStyle name="Normal 13 4 2 6 3" xfId="989"/>
    <cellStyle name="Normal 13 4 2 6 4" xfId="990"/>
    <cellStyle name="Normal 13 4 2 6 5" xfId="991"/>
    <cellStyle name="Normal 13 4 2 6 6" xfId="992"/>
    <cellStyle name="Normal 13 4 2 7" xfId="993"/>
    <cellStyle name="Normal 13 4 2 7 2" xfId="994"/>
    <cellStyle name="Normal 13 4 2 7 2 2" xfId="995"/>
    <cellStyle name="Normal 13 4 2 7 2 3" xfId="996"/>
    <cellStyle name="Normal 13 4 2 7 3" xfId="997"/>
    <cellStyle name="Normal 13 4 2 7 4" xfId="998"/>
    <cellStyle name="Normal 13 4 2 7 5" xfId="999"/>
    <cellStyle name="Normal 13 4 2 7 6" xfId="1000"/>
    <cellStyle name="Normal 13 4 2 8" xfId="1001"/>
    <cellStyle name="Normal 13 4 2 8 2" xfId="1002"/>
    <cellStyle name="Normal 13 4 2 8 2 2" xfId="1003"/>
    <cellStyle name="Normal 13 4 2 8 2 3" xfId="1004"/>
    <cellStyle name="Normal 13 4 2 8 3" xfId="1005"/>
    <cellStyle name="Normal 13 4 2 8 4" xfId="1006"/>
    <cellStyle name="Normal 13 4 2 8 5" xfId="1007"/>
    <cellStyle name="Normal 13 4 2 9" xfId="1008"/>
    <cellStyle name="Normal 13 4 2 9 2" xfId="1009"/>
    <cellStyle name="Normal 13 4 2 9 3" xfId="1010"/>
    <cellStyle name="Normal 13 4 3" xfId="1011"/>
    <cellStyle name="Normal 13 4 3 10" xfId="1012"/>
    <cellStyle name="Normal 13 4 3 11" xfId="1013"/>
    <cellStyle name="Normal 13 4 3 12" xfId="1014"/>
    <cellStyle name="Normal 13 4 3 2" xfId="1015"/>
    <cellStyle name="Normal 13 4 3 2 2" xfId="1016"/>
    <cellStyle name="Normal 13 4 3 2 2 2" xfId="1017"/>
    <cellStyle name="Normal 13 4 3 2 2 2 2" xfId="1018"/>
    <cellStyle name="Normal 13 4 3 2 2 2 2 2" xfId="1019"/>
    <cellStyle name="Normal 13 4 3 2 2 2 2 3" xfId="1020"/>
    <cellStyle name="Normal 13 4 3 2 2 2 3" xfId="1021"/>
    <cellStyle name="Normal 13 4 3 2 2 2 4" xfId="1022"/>
    <cellStyle name="Normal 13 4 3 2 2 2 5" xfId="1023"/>
    <cellStyle name="Normal 13 4 3 2 2 2 6" xfId="1024"/>
    <cellStyle name="Normal 13 4 3 2 2 3" xfId="1025"/>
    <cellStyle name="Normal 13 4 3 2 2 3 2" xfId="1026"/>
    <cellStyle name="Normal 13 4 3 2 2 3 3" xfId="1027"/>
    <cellStyle name="Normal 13 4 3 2 2 4" xfId="1028"/>
    <cellStyle name="Normal 13 4 3 2 2 5" xfId="1029"/>
    <cellStyle name="Normal 13 4 3 2 2 6" xfId="1030"/>
    <cellStyle name="Normal 13 4 3 2 2 7" xfId="1031"/>
    <cellStyle name="Normal 13 4 3 2 3" xfId="1032"/>
    <cellStyle name="Normal 13 4 3 2 3 2" xfId="1033"/>
    <cellStyle name="Normal 13 4 3 2 3 2 2" xfId="1034"/>
    <cellStyle name="Normal 13 4 3 2 3 2 3" xfId="1035"/>
    <cellStyle name="Normal 13 4 3 2 3 3" xfId="1036"/>
    <cellStyle name="Normal 13 4 3 2 3 4" xfId="1037"/>
    <cellStyle name="Normal 13 4 3 2 3 5" xfId="1038"/>
    <cellStyle name="Normal 13 4 3 2 3 6" xfId="1039"/>
    <cellStyle name="Normal 13 4 3 2 4" xfId="1040"/>
    <cellStyle name="Normal 13 4 3 2 4 2" xfId="1041"/>
    <cellStyle name="Normal 13 4 3 2 4 3" xfId="1042"/>
    <cellStyle name="Normal 13 4 3 2 5" xfId="1043"/>
    <cellStyle name="Normal 13 4 3 2 6" xfId="1044"/>
    <cellStyle name="Normal 13 4 3 2 7" xfId="1045"/>
    <cellStyle name="Normal 13 4 3 2 8" xfId="1046"/>
    <cellStyle name="Normal 13 4 3 3" xfId="1047"/>
    <cellStyle name="Normal 13 4 3 3 2" xfId="1048"/>
    <cellStyle name="Normal 13 4 3 3 2 2" xfId="1049"/>
    <cellStyle name="Normal 13 4 3 3 2 2 2" xfId="1050"/>
    <cellStyle name="Normal 13 4 3 3 2 2 2 2" xfId="1051"/>
    <cellStyle name="Normal 13 4 3 3 2 2 2 3" xfId="1052"/>
    <cellStyle name="Normal 13 4 3 3 2 2 3" xfId="1053"/>
    <cellStyle name="Normal 13 4 3 3 2 2 4" xfId="1054"/>
    <cellStyle name="Normal 13 4 3 3 2 2 5" xfId="1055"/>
    <cellStyle name="Normal 13 4 3 3 2 2 6" xfId="1056"/>
    <cellStyle name="Normal 13 4 3 3 2 3" xfId="1057"/>
    <cellStyle name="Normal 13 4 3 3 2 3 2" xfId="1058"/>
    <cellStyle name="Normal 13 4 3 3 2 3 3" xfId="1059"/>
    <cellStyle name="Normal 13 4 3 3 2 4" xfId="1060"/>
    <cellStyle name="Normal 13 4 3 3 2 5" xfId="1061"/>
    <cellStyle name="Normal 13 4 3 3 2 6" xfId="1062"/>
    <cellStyle name="Normal 13 4 3 3 2 7" xfId="1063"/>
    <cellStyle name="Normal 13 4 3 3 3" xfId="1064"/>
    <cellStyle name="Normal 13 4 3 3 3 2" xfId="1065"/>
    <cellStyle name="Normal 13 4 3 3 3 2 2" xfId="1066"/>
    <cellStyle name="Normal 13 4 3 3 3 2 3" xfId="1067"/>
    <cellStyle name="Normal 13 4 3 3 3 3" xfId="1068"/>
    <cellStyle name="Normal 13 4 3 3 3 4" xfId="1069"/>
    <cellStyle name="Normal 13 4 3 3 3 5" xfId="1070"/>
    <cellStyle name="Normal 13 4 3 3 3 6" xfId="1071"/>
    <cellStyle name="Normal 13 4 3 3 4" xfId="1072"/>
    <cellStyle name="Normal 13 4 3 3 4 2" xfId="1073"/>
    <cellStyle name="Normal 13 4 3 3 4 3" xfId="1074"/>
    <cellStyle name="Normal 13 4 3 3 5" xfId="1075"/>
    <cellStyle name="Normal 13 4 3 3 6" xfId="1076"/>
    <cellStyle name="Normal 13 4 3 3 7" xfId="1077"/>
    <cellStyle name="Normal 13 4 3 3 8" xfId="1078"/>
    <cellStyle name="Normal 13 4 3 4" xfId="1079"/>
    <cellStyle name="Normal 13 4 3 4 2" xfId="1080"/>
    <cellStyle name="Normal 13 4 3 4 2 2" xfId="1081"/>
    <cellStyle name="Normal 13 4 3 4 2 2 2" xfId="1082"/>
    <cellStyle name="Normal 13 4 3 4 2 2 3" xfId="1083"/>
    <cellStyle name="Normal 13 4 3 4 2 3" xfId="1084"/>
    <cellStyle name="Normal 13 4 3 4 2 4" xfId="1085"/>
    <cellStyle name="Normal 13 4 3 4 2 5" xfId="1086"/>
    <cellStyle name="Normal 13 4 3 4 2 6" xfId="1087"/>
    <cellStyle name="Normal 13 4 3 4 3" xfId="1088"/>
    <cellStyle name="Normal 13 4 3 4 3 2" xfId="1089"/>
    <cellStyle name="Normal 13 4 3 4 3 3" xfId="1090"/>
    <cellStyle name="Normal 13 4 3 4 4" xfId="1091"/>
    <cellStyle name="Normal 13 4 3 4 5" xfId="1092"/>
    <cellStyle name="Normal 13 4 3 4 6" xfId="1093"/>
    <cellStyle name="Normal 13 4 3 4 7" xfId="1094"/>
    <cellStyle name="Normal 13 4 3 5" xfId="1095"/>
    <cellStyle name="Normal 13 4 3 5 2" xfId="1096"/>
    <cellStyle name="Normal 13 4 3 5 2 2" xfId="1097"/>
    <cellStyle name="Normal 13 4 3 5 2 3" xfId="1098"/>
    <cellStyle name="Normal 13 4 3 5 3" xfId="1099"/>
    <cellStyle name="Normal 13 4 3 5 4" xfId="1100"/>
    <cellStyle name="Normal 13 4 3 5 5" xfId="1101"/>
    <cellStyle name="Normal 13 4 3 5 6" xfId="1102"/>
    <cellStyle name="Normal 13 4 3 6" xfId="1103"/>
    <cellStyle name="Normal 13 4 3 6 2" xfId="1104"/>
    <cellStyle name="Normal 13 4 3 6 2 2" xfId="1105"/>
    <cellStyle name="Normal 13 4 3 6 2 3" xfId="1106"/>
    <cellStyle name="Normal 13 4 3 6 3" xfId="1107"/>
    <cellStyle name="Normal 13 4 3 6 4" xfId="1108"/>
    <cellStyle name="Normal 13 4 3 6 5" xfId="1109"/>
    <cellStyle name="Normal 13 4 3 6 6" xfId="1110"/>
    <cellStyle name="Normal 13 4 3 7" xfId="1111"/>
    <cellStyle name="Normal 13 4 3 7 2" xfId="1112"/>
    <cellStyle name="Normal 13 4 3 7 2 2" xfId="1113"/>
    <cellStyle name="Normal 13 4 3 7 2 3" xfId="1114"/>
    <cellStyle name="Normal 13 4 3 7 3" xfId="1115"/>
    <cellStyle name="Normal 13 4 3 7 4" xfId="1116"/>
    <cellStyle name="Normal 13 4 3 7 5" xfId="1117"/>
    <cellStyle name="Normal 13 4 3 8" xfId="1118"/>
    <cellStyle name="Normal 13 4 3 8 2" xfId="1119"/>
    <cellStyle name="Normal 13 4 3 8 3" xfId="1120"/>
    <cellStyle name="Normal 13 4 3 9" xfId="1121"/>
    <cellStyle name="Normal 13 4 4" xfId="1122"/>
    <cellStyle name="Normal 13 4 4 2" xfId="1123"/>
    <cellStyle name="Normal 13 4 4 2 2" xfId="1124"/>
    <cellStyle name="Normal 13 4 4 2 2 2" xfId="1125"/>
    <cellStyle name="Normal 13 4 4 2 2 2 2" xfId="1126"/>
    <cellStyle name="Normal 13 4 4 2 2 2 3" xfId="1127"/>
    <cellStyle name="Normal 13 4 4 2 2 3" xfId="1128"/>
    <cellStyle name="Normal 13 4 4 2 2 4" xfId="1129"/>
    <cellStyle name="Normal 13 4 4 2 2 5" xfId="1130"/>
    <cellStyle name="Normal 13 4 4 2 2 6" xfId="1131"/>
    <cellStyle name="Normal 13 4 4 2 3" xfId="1132"/>
    <cellStyle name="Normal 13 4 4 2 3 2" xfId="1133"/>
    <cellStyle name="Normal 13 4 4 2 3 3" xfId="1134"/>
    <cellStyle name="Normal 13 4 4 2 4" xfId="1135"/>
    <cellStyle name="Normal 13 4 4 2 5" xfId="1136"/>
    <cellStyle name="Normal 13 4 4 2 6" xfId="1137"/>
    <cellStyle name="Normal 13 4 4 2 7" xfId="1138"/>
    <cellStyle name="Normal 13 4 4 3" xfId="1139"/>
    <cellStyle name="Normal 13 4 4 3 2" xfId="1140"/>
    <cellStyle name="Normal 13 4 4 3 2 2" xfId="1141"/>
    <cellStyle name="Normal 13 4 4 3 2 3" xfId="1142"/>
    <cellStyle name="Normal 13 4 4 3 3" xfId="1143"/>
    <cellStyle name="Normal 13 4 4 3 4" xfId="1144"/>
    <cellStyle name="Normal 13 4 4 3 5" xfId="1145"/>
    <cellStyle name="Normal 13 4 4 3 6" xfId="1146"/>
    <cellStyle name="Normal 13 4 4 4" xfId="1147"/>
    <cellStyle name="Normal 13 4 4 4 2" xfId="1148"/>
    <cellStyle name="Normal 13 4 4 4 3" xfId="1149"/>
    <cellStyle name="Normal 13 4 4 5" xfId="1150"/>
    <cellStyle name="Normal 13 4 4 6" xfId="1151"/>
    <cellStyle name="Normal 13 4 4 7" xfId="1152"/>
    <cellStyle name="Normal 13 4 4 8" xfId="1153"/>
    <cellStyle name="Normal 13 4 5" xfId="1154"/>
    <cellStyle name="Normal 13 4 5 2" xfId="1155"/>
    <cellStyle name="Normal 13 4 5 2 2" xfId="1156"/>
    <cellStyle name="Normal 13 4 5 2 2 2" xfId="1157"/>
    <cellStyle name="Normal 13 4 5 2 2 2 2" xfId="1158"/>
    <cellStyle name="Normal 13 4 5 2 2 2 3" xfId="1159"/>
    <cellStyle name="Normal 13 4 5 2 2 3" xfId="1160"/>
    <cellStyle name="Normal 13 4 5 2 2 4" xfId="1161"/>
    <cellStyle name="Normal 13 4 5 2 2 5" xfId="1162"/>
    <cellStyle name="Normal 13 4 5 2 2 6" xfId="1163"/>
    <cellStyle name="Normal 13 4 5 2 3" xfId="1164"/>
    <cellStyle name="Normal 13 4 5 2 3 2" xfId="1165"/>
    <cellStyle name="Normal 13 4 5 2 3 3" xfId="1166"/>
    <cellStyle name="Normal 13 4 5 2 4" xfId="1167"/>
    <cellStyle name="Normal 13 4 5 2 5" xfId="1168"/>
    <cellStyle name="Normal 13 4 5 2 6" xfId="1169"/>
    <cellStyle name="Normal 13 4 5 2 7" xfId="1170"/>
    <cellStyle name="Normal 13 4 5 3" xfId="1171"/>
    <cellStyle name="Normal 13 4 5 3 2" xfId="1172"/>
    <cellStyle name="Normal 13 4 5 3 2 2" xfId="1173"/>
    <cellStyle name="Normal 13 4 5 3 2 3" xfId="1174"/>
    <cellStyle name="Normal 13 4 5 3 3" xfId="1175"/>
    <cellStyle name="Normal 13 4 5 3 4" xfId="1176"/>
    <cellStyle name="Normal 13 4 5 3 5" xfId="1177"/>
    <cellStyle name="Normal 13 4 5 3 6" xfId="1178"/>
    <cellStyle name="Normal 13 4 5 4" xfId="1179"/>
    <cellStyle name="Normal 13 4 5 4 2" xfId="1180"/>
    <cellStyle name="Normal 13 4 5 4 3" xfId="1181"/>
    <cellStyle name="Normal 13 4 5 5" xfId="1182"/>
    <cellStyle name="Normal 13 4 5 6" xfId="1183"/>
    <cellStyle name="Normal 13 4 5 7" xfId="1184"/>
    <cellStyle name="Normal 13 4 5 8" xfId="1185"/>
    <cellStyle name="Normal 13 4 6" xfId="1186"/>
    <cellStyle name="Normal 13 4 6 2" xfId="1187"/>
    <cellStyle name="Normal 13 4 6 2 2" xfId="1188"/>
    <cellStyle name="Normal 13 4 6 2 2 2" xfId="1189"/>
    <cellStyle name="Normal 13 4 6 2 2 2 2" xfId="1190"/>
    <cellStyle name="Normal 13 4 6 2 2 2 3" xfId="1191"/>
    <cellStyle name="Normal 13 4 6 2 2 3" xfId="1192"/>
    <cellStyle name="Normal 13 4 6 2 2 4" xfId="1193"/>
    <cellStyle name="Normal 13 4 6 2 2 5" xfId="1194"/>
    <cellStyle name="Normal 13 4 6 2 2 6" xfId="1195"/>
    <cellStyle name="Normal 13 4 6 2 3" xfId="1196"/>
    <cellStyle name="Normal 13 4 6 2 3 2" xfId="1197"/>
    <cellStyle name="Normal 13 4 6 2 3 3" xfId="1198"/>
    <cellStyle name="Normal 13 4 6 2 4" xfId="1199"/>
    <cellStyle name="Normal 13 4 6 2 5" xfId="1200"/>
    <cellStyle name="Normal 13 4 6 2 6" xfId="1201"/>
    <cellStyle name="Normal 13 4 6 2 7" xfId="1202"/>
    <cellStyle name="Normal 13 4 6 3" xfId="1203"/>
    <cellStyle name="Normal 13 4 6 3 2" xfId="1204"/>
    <cellStyle name="Normal 13 4 6 3 2 2" xfId="1205"/>
    <cellStyle name="Normal 13 4 6 3 2 3" xfId="1206"/>
    <cellStyle name="Normal 13 4 6 3 3" xfId="1207"/>
    <cellStyle name="Normal 13 4 6 3 4" xfId="1208"/>
    <cellStyle name="Normal 13 4 6 3 5" xfId="1209"/>
    <cellStyle name="Normal 13 4 6 3 6" xfId="1210"/>
    <cellStyle name="Normal 13 4 6 4" xfId="1211"/>
    <cellStyle name="Normal 13 4 6 4 2" xfId="1212"/>
    <cellStyle name="Normal 13 4 6 4 3" xfId="1213"/>
    <cellStyle name="Normal 13 4 6 5" xfId="1214"/>
    <cellStyle name="Normal 13 4 6 6" xfId="1215"/>
    <cellStyle name="Normal 13 4 6 7" xfId="1216"/>
    <cellStyle name="Normal 13 4 6 8" xfId="1217"/>
    <cellStyle name="Normal 13 4 7" xfId="1218"/>
    <cellStyle name="Normal 13 4 7 2" xfId="1219"/>
    <cellStyle name="Normal 13 4 7 2 2" xfId="1220"/>
    <cellStyle name="Normal 13 4 7 2 2 2" xfId="1221"/>
    <cellStyle name="Normal 13 4 7 2 2 2 2" xfId="1222"/>
    <cellStyle name="Normal 13 4 7 2 2 2 3" xfId="1223"/>
    <cellStyle name="Normal 13 4 7 2 2 3" xfId="1224"/>
    <cellStyle name="Normal 13 4 7 2 2 4" xfId="1225"/>
    <cellStyle name="Normal 13 4 7 2 2 5" xfId="1226"/>
    <cellStyle name="Normal 13 4 7 2 2 6" xfId="1227"/>
    <cellStyle name="Normal 13 4 7 2 3" xfId="1228"/>
    <cellStyle name="Normal 13 4 7 2 3 2" xfId="1229"/>
    <cellStyle name="Normal 13 4 7 2 3 3" xfId="1230"/>
    <cellStyle name="Normal 13 4 7 2 4" xfId="1231"/>
    <cellStyle name="Normal 13 4 7 2 5" xfId="1232"/>
    <cellStyle name="Normal 13 4 7 2 6" xfId="1233"/>
    <cellStyle name="Normal 13 4 7 2 7" xfId="1234"/>
    <cellStyle name="Normal 13 4 7 3" xfId="1235"/>
    <cellStyle name="Normal 13 4 7 3 2" xfId="1236"/>
    <cellStyle name="Normal 13 4 7 3 2 2" xfId="1237"/>
    <cellStyle name="Normal 13 4 7 3 2 3" xfId="1238"/>
    <cellStyle name="Normal 13 4 7 3 3" xfId="1239"/>
    <cellStyle name="Normal 13 4 7 3 4" xfId="1240"/>
    <cellStyle name="Normal 13 4 7 3 5" xfId="1241"/>
    <cellStyle name="Normal 13 4 7 3 6" xfId="1242"/>
    <cellStyle name="Normal 13 4 7 4" xfId="1243"/>
    <cellStyle name="Normal 13 4 7 4 2" xfId="1244"/>
    <cellStyle name="Normal 13 4 7 4 3" xfId="1245"/>
    <cellStyle name="Normal 13 4 7 5" xfId="1246"/>
    <cellStyle name="Normal 13 4 7 6" xfId="1247"/>
    <cellStyle name="Normal 13 4 7 7" xfId="1248"/>
    <cellStyle name="Normal 13 4 7 8" xfId="1249"/>
    <cellStyle name="Normal 13 4 8" xfId="1250"/>
    <cellStyle name="Normal 13 4 8 2" xfId="1251"/>
    <cellStyle name="Normal 13 4 8 2 2" xfId="1252"/>
    <cellStyle name="Normal 13 4 8 2 2 2" xfId="1253"/>
    <cellStyle name="Normal 13 4 8 2 2 3" xfId="1254"/>
    <cellStyle name="Normal 13 4 8 2 3" xfId="1255"/>
    <cellStyle name="Normal 13 4 8 2 4" xfId="1256"/>
    <cellStyle name="Normal 13 4 8 2 5" xfId="1257"/>
    <cellStyle name="Normal 13 4 8 2 6" xfId="1258"/>
    <cellStyle name="Normal 13 4 8 3" xfId="1259"/>
    <cellStyle name="Normal 13 4 8 3 2" xfId="1260"/>
    <cellStyle name="Normal 13 4 8 3 3" xfId="1261"/>
    <cellStyle name="Normal 13 4 8 4" xfId="1262"/>
    <cellStyle name="Normal 13 4 8 5" xfId="1263"/>
    <cellStyle name="Normal 13 4 8 6" xfId="1264"/>
    <cellStyle name="Normal 13 4 8 7" xfId="1265"/>
    <cellStyle name="Normal 13 4 9" xfId="1266"/>
    <cellStyle name="Normal 13 4 9 2" xfId="1267"/>
    <cellStyle name="Normal 13 4 9 2 2" xfId="1268"/>
    <cellStyle name="Normal 13 4 9 2 3" xfId="1269"/>
    <cellStyle name="Normal 13 4 9 3" xfId="1270"/>
    <cellStyle name="Normal 13 4 9 4" xfId="1271"/>
    <cellStyle name="Normal 13 4 9 5" xfId="1272"/>
    <cellStyle name="Normal 13 4 9 6" xfId="1273"/>
    <cellStyle name="Normal 13 5" xfId="1274"/>
    <cellStyle name="Normal 13 5 10" xfId="1275"/>
    <cellStyle name="Normal 13 5 11" xfId="1276"/>
    <cellStyle name="Normal 13 5 12" xfId="1277"/>
    <cellStyle name="Normal 13 5 13" xfId="1278"/>
    <cellStyle name="Normal 13 5 2" xfId="1279"/>
    <cellStyle name="Normal 13 5 2 10" xfId="1280"/>
    <cellStyle name="Normal 13 5 2 11" xfId="1281"/>
    <cellStyle name="Normal 13 5 2 2" xfId="1282"/>
    <cellStyle name="Normal 13 5 2 2 2" xfId="1283"/>
    <cellStyle name="Normal 13 5 2 2 2 2" xfId="1284"/>
    <cellStyle name="Normal 13 5 2 2 2 2 2" xfId="1285"/>
    <cellStyle name="Normal 13 5 2 2 2 2 2 2" xfId="1286"/>
    <cellStyle name="Normal 13 5 2 2 2 2 2 3" xfId="1287"/>
    <cellStyle name="Normal 13 5 2 2 2 2 3" xfId="1288"/>
    <cellStyle name="Normal 13 5 2 2 2 2 4" xfId="1289"/>
    <cellStyle name="Normal 13 5 2 2 2 2 5" xfId="1290"/>
    <cellStyle name="Normal 13 5 2 2 2 2 6" xfId="1291"/>
    <cellStyle name="Normal 13 5 2 2 2 3" xfId="1292"/>
    <cellStyle name="Normal 13 5 2 2 2 3 2" xfId="1293"/>
    <cellStyle name="Normal 13 5 2 2 2 3 3" xfId="1294"/>
    <cellStyle name="Normal 13 5 2 2 2 4" xfId="1295"/>
    <cellStyle name="Normal 13 5 2 2 2 5" xfId="1296"/>
    <cellStyle name="Normal 13 5 2 2 2 6" xfId="1297"/>
    <cellStyle name="Normal 13 5 2 2 2 7" xfId="1298"/>
    <cellStyle name="Normal 13 5 2 2 3" xfId="1299"/>
    <cellStyle name="Normal 13 5 2 2 3 2" xfId="1300"/>
    <cellStyle name="Normal 13 5 2 2 3 2 2" xfId="1301"/>
    <cellStyle name="Normal 13 5 2 2 3 2 3" xfId="1302"/>
    <cellStyle name="Normal 13 5 2 2 3 3" xfId="1303"/>
    <cellStyle name="Normal 13 5 2 2 3 4" xfId="1304"/>
    <cellStyle name="Normal 13 5 2 2 3 5" xfId="1305"/>
    <cellStyle name="Normal 13 5 2 2 3 6" xfId="1306"/>
    <cellStyle name="Normal 13 5 2 2 4" xfId="1307"/>
    <cellStyle name="Normal 13 5 2 2 4 2" xfId="1308"/>
    <cellStyle name="Normal 13 5 2 2 4 3" xfId="1309"/>
    <cellStyle name="Normal 13 5 2 2 5" xfId="1310"/>
    <cellStyle name="Normal 13 5 2 2 6" xfId="1311"/>
    <cellStyle name="Normal 13 5 2 2 7" xfId="1312"/>
    <cellStyle name="Normal 13 5 2 2 8" xfId="1313"/>
    <cellStyle name="Normal 13 5 2 3" xfId="1314"/>
    <cellStyle name="Normal 13 5 2 3 2" xfId="1315"/>
    <cellStyle name="Normal 13 5 2 3 2 2" xfId="1316"/>
    <cellStyle name="Normal 13 5 2 3 2 2 2" xfId="1317"/>
    <cellStyle name="Normal 13 5 2 3 2 2 3" xfId="1318"/>
    <cellStyle name="Normal 13 5 2 3 2 3" xfId="1319"/>
    <cellStyle name="Normal 13 5 2 3 2 4" xfId="1320"/>
    <cellStyle name="Normal 13 5 2 3 2 5" xfId="1321"/>
    <cellStyle name="Normal 13 5 2 3 2 6" xfId="1322"/>
    <cellStyle name="Normal 13 5 2 3 3" xfId="1323"/>
    <cellStyle name="Normal 13 5 2 3 3 2" xfId="1324"/>
    <cellStyle name="Normal 13 5 2 3 3 3" xfId="1325"/>
    <cellStyle name="Normal 13 5 2 3 4" xfId="1326"/>
    <cellStyle name="Normal 13 5 2 3 5" xfId="1327"/>
    <cellStyle name="Normal 13 5 2 3 6" xfId="1328"/>
    <cellStyle name="Normal 13 5 2 3 7" xfId="1329"/>
    <cellStyle name="Normal 13 5 2 4" xfId="1330"/>
    <cellStyle name="Normal 13 5 2 4 2" xfId="1331"/>
    <cellStyle name="Normal 13 5 2 4 2 2" xfId="1332"/>
    <cellStyle name="Normal 13 5 2 4 2 3" xfId="1333"/>
    <cellStyle name="Normal 13 5 2 4 3" xfId="1334"/>
    <cellStyle name="Normal 13 5 2 4 4" xfId="1335"/>
    <cellStyle name="Normal 13 5 2 4 5" xfId="1336"/>
    <cellStyle name="Normal 13 5 2 4 6" xfId="1337"/>
    <cellStyle name="Normal 13 5 2 5" xfId="1338"/>
    <cellStyle name="Normal 13 5 2 5 2" xfId="1339"/>
    <cellStyle name="Normal 13 5 2 5 2 2" xfId="1340"/>
    <cellStyle name="Normal 13 5 2 5 2 3" xfId="1341"/>
    <cellStyle name="Normal 13 5 2 5 3" xfId="1342"/>
    <cellStyle name="Normal 13 5 2 5 4" xfId="1343"/>
    <cellStyle name="Normal 13 5 2 5 5" xfId="1344"/>
    <cellStyle name="Normal 13 5 2 5 6" xfId="1345"/>
    <cellStyle name="Normal 13 5 2 6" xfId="1346"/>
    <cellStyle name="Normal 13 5 2 6 2" xfId="1347"/>
    <cellStyle name="Normal 13 5 2 6 2 2" xfId="1348"/>
    <cellStyle name="Normal 13 5 2 6 2 3" xfId="1349"/>
    <cellStyle name="Normal 13 5 2 6 3" xfId="1350"/>
    <cellStyle name="Normal 13 5 2 6 4" xfId="1351"/>
    <cellStyle name="Normal 13 5 2 6 5" xfId="1352"/>
    <cellStyle name="Normal 13 5 2 7" xfId="1353"/>
    <cellStyle name="Normal 13 5 2 7 2" xfId="1354"/>
    <cellStyle name="Normal 13 5 2 7 3" xfId="1355"/>
    <cellStyle name="Normal 13 5 2 8" xfId="1356"/>
    <cellStyle name="Normal 13 5 2 9" xfId="1357"/>
    <cellStyle name="Normal 13 5 3" xfId="1358"/>
    <cellStyle name="Normal 13 5 3 2" xfId="1359"/>
    <cellStyle name="Normal 13 5 3 2 2" xfId="1360"/>
    <cellStyle name="Normal 13 5 3 2 2 2" xfId="1361"/>
    <cellStyle name="Normal 13 5 3 2 2 2 2" xfId="1362"/>
    <cellStyle name="Normal 13 5 3 2 2 2 3" xfId="1363"/>
    <cellStyle name="Normal 13 5 3 2 2 3" xfId="1364"/>
    <cellStyle name="Normal 13 5 3 2 2 4" xfId="1365"/>
    <cellStyle name="Normal 13 5 3 2 2 5" xfId="1366"/>
    <cellStyle name="Normal 13 5 3 2 2 6" xfId="1367"/>
    <cellStyle name="Normal 13 5 3 2 3" xfId="1368"/>
    <cellStyle name="Normal 13 5 3 2 3 2" xfId="1369"/>
    <cellStyle name="Normal 13 5 3 2 3 3" xfId="1370"/>
    <cellStyle name="Normal 13 5 3 2 4" xfId="1371"/>
    <cellStyle name="Normal 13 5 3 2 5" xfId="1372"/>
    <cellStyle name="Normal 13 5 3 2 6" xfId="1373"/>
    <cellStyle name="Normal 13 5 3 2 7" xfId="1374"/>
    <cellStyle name="Normal 13 5 3 3" xfId="1375"/>
    <cellStyle name="Normal 13 5 3 3 2" xfId="1376"/>
    <cellStyle name="Normal 13 5 3 3 2 2" xfId="1377"/>
    <cellStyle name="Normal 13 5 3 3 2 3" xfId="1378"/>
    <cellStyle name="Normal 13 5 3 3 3" xfId="1379"/>
    <cellStyle name="Normal 13 5 3 3 4" xfId="1380"/>
    <cellStyle name="Normal 13 5 3 3 5" xfId="1381"/>
    <cellStyle name="Normal 13 5 3 3 6" xfId="1382"/>
    <cellStyle name="Normal 13 5 3 4" xfId="1383"/>
    <cellStyle name="Normal 13 5 3 4 2" xfId="1384"/>
    <cellStyle name="Normal 13 5 3 4 3" xfId="1385"/>
    <cellStyle name="Normal 13 5 3 5" xfId="1386"/>
    <cellStyle name="Normal 13 5 3 6" xfId="1387"/>
    <cellStyle name="Normal 13 5 3 7" xfId="1388"/>
    <cellStyle name="Normal 13 5 3 8" xfId="1389"/>
    <cellStyle name="Normal 13 5 4" xfId="1390"/>
    <cellStyle name="Normal 13 5 4 2" xfId="1391"/>
    <cellStyle name="Normal 13 5 4 2 2" xfId="1392"/>
    <cellStyle name="Normal 13 5 4 2 2 2" xfId="1393"/>
    <cellStyle name="Normal 13 5 4 2 2 2 2" xfId="1394"/>
    <cellStyle name="Normal 13 5 4 2 2 2 3" xfId="1395"/>
    <cellStyle name="Normal 13 5 4 2 2 3" xfId="1396"/>
    <cellStyle name="Normal 13 5 4 2 2 4" xfId="1397"/>
    <cellStyle name="Normal 13 5 4 2 2 5" xfId="1398"/>
    <cellStyle name="Normal 13 5 4 2 2 6" xfId="1399"/>
    <cellStyle name="Normal 13 5 4 2 3" xfId="1400"/>
    <cellStyle name="Normal 13 5 4 2 3 2" xfId="1401"/>
    <cellStyle name="Normal 13 5 4 2 3 3" xfId="1402"/>
    <cellStyle name="Normal 13 5 4 2 4" xfId="1403"/>
    <cellStyle name="Normal 13 5 4 2 5" xfId="1404"/>
    <cellStyle name="Normal 13 5 4 2 6" xfId="1405"/>
    <cellStyle name="Normal 13 5 4 2 7" xfId="1406"/>
    <cellStyle name="Normal 13 5 4 3" xfId="1407"/>
    <cellStyle name="Normal 13 5 4 3 2" xfId="1408"/>
    <cellStyle name="Normal 13 5 4 3 2 2" xfId="1409"/>
    <cellStyle name="Normal 13 5 4 3 2 3" xfId="1410"/>
    <cellStyle name="Normal 13 5 4 3 3" xfId="1411"/>
    <cellStyle name="Normal 13 5 4 3 4" xfId="1412"/>
    <cellStyle name="Normal 13 5 4 3 5" xfId="1413"/>
    <cellStyle name="Normal 13 5 4 3 6" xfId="1414"/>
    <cellStyle name="Normal 13 5 4 4" xfId="1415"/>
    <cellStyle name="Normal 13 5 4 4 2" xfId="1416"/>
    <cellStyle name="Normal 13 5 4 4 3" xfId="1417"/>
    <cellStyle name="Normal 13 5 4 5" xfId="1418"/>
    <cellStyle name="Normal 13 5 4 6" xfId="1419"/>
    <cellStyle name="Normal 13 5 4 7" xfId="1420"/>
    <cellStyle name="Normal 13 5 4 8" xfId="1421"/>
    <cellStyle name="Normal 13 5 5" xfId="1422"/>
    <cellStyle name="Normal 13 5 5 2" xfId="1423"/>
    <cellStyle name="Normal 13 5 5 2 2" xfId="1424"/>
    <cellStyle name="Normal 13 5 5 2 2 2" xfId="1425"/>
    <cellStyle name="Normal 13 5 5 2 2 3" xfId="1426"/>
    <cellStyle name="Normal 13 5 5 2 3" xfId="1427"/>
    <cellStyle name="Normal 13 5 5 2 4" xfId="1428"/>
    <cellStyle name="Normal 13 5 5 2 5" xfId="1429"/>
    <cellStyle name="Normal 13 5 5 2 6" xfId="1430"/>
    <cellStyle name="Normal 13 5 5 3" xfId="1431"/>
    <cellStyle name="Normal 13 5 5 3 2" xfId="1432"/>
    <cellStyle name="Normal 13 5 5 3 3" xfId="1433"/>
    <cellStyle name="Normal 13 5 5 4" xfId="1434"/>
    <cellStyle name="Normal 13 5 5 5" xfId="1435"/>
    <cellStyle name="Normal 13 5 5 6" xfId="1436"/>
    <cellStyle name="Normal 13 5 5 7" xfId="1437"/>
    <cellStyle name="Normal 13 5 6" xfId="1438"/>
    <cellStyle name="Normal 13 5 6 2" xfId="1439"/>
    <cellStyle name="Normal 13 5 6 2 2" xfId="1440"/>
    <cellStyle name="Normal 13 5 6 2 3" xfId="1441"/>
    <cellStyle name="Normal 13 5 6 3" xfId="1442"/>
    <cellStyle name="Normal 13 5 6 4" xfId="1443"/>
    <cellStyle name="Normal 13 5 6 5" xfId="1444"/>
    <cellStyle name="Normal 13 5 6 6" xfId="1445"/>
    <cellStyle name="Normal 13 5 7" xfId="1446"/>
    <cellStyle name="Normal 13 5 7 2" xfId="1447"/>
    <cellStyle name="Normal 13 5 7 2 2" xfId="1448"/>
    <cellStyle name="Normal 13 5 7 2 3" xfId="1449"/>
    <cellStyle name="Normal 13 5 7 3" xfId="1450"/>
    <cellStyle name="Normal 13 5 7 4" xfId="1451"/>
    <cellStyle name="Normal 13 5 7 5" xfId="1452"/>
    <cellStyle name="Normal 13 5 7 6" xfId="1453"/>
    <cellStyle name="Normal 13 5 8" xfId="1454"/>
    <cellStyle name="Normal 13 5 8 2" xfId="1455"/>
    <cellStyle name="Normal 13 5 8 2 2" xfId="1456"/>
    <cellStyle name="Normal 13 5 8 2 3" xfId="1457"/>
    <cellStyle name="Normal 13 5 8 3" xfId="1458"/>
    <cellStyle name="Normal 13 5 8 4" xfId="1459"/>
    <cellStyle name="Normal 13 5 8 5" xfId="1460"/>
    <cellStyle name="Normal 13 5 9" xfId="1461"/>
    <cellStyle name="Normal 13 5 9 2" xfId="1462"/>
    <cellStyle name="Normal 13 5 9 3" xfId="1463"/>
    <cellStyle name="Normal 13 6" xfId="1464"/>
    <cellStyle name="Normal 13 6 2" xfId="1465"/>
    <cellStyle name="Normal 13 6 2 2" xfId="1466"/>
    <cellStyle name="Normal 13 6 2 2 2" xfId="1467"/>
    <cellStyle name="Normal 13 6 2 2 2 2" xfId="1468"/>
    <cellStyle name="Normal 13 6 2 2 2 3" xfId="1469"/>
    <cellStyle name="Normal 13 6 2 2 3" xfId="1470"/>
    <cellStyle name="Normal 13 6 2 2 4" xfId="1471"/>
    <cellStyle name="Normal 13 6 2 2 5" xfId="1472"/>
    <cellStyle name="Normal 13 6 2 2 6" xfId="1473"/>
    <cellStyle name="Normal 13 6 2 3" xfId="1474"/>
    <cellStyle name="Normal 13 6 2 3 2" xfId="1475"/>
    <cellStyle name="Normal 13 6 2 3 3" xfId="1476"/>
    <cellStyle name="Normal 13 6 2 4" xfId="1477"/>
    <cellStyle name="Normal 13 6 2 5" xfId="1478"/>
    <cellStyle name="Normal 13 6 2 6" xfId="1479"/>
    <cellStyle name="Normal 13 6 2 7" xfId="1480"/>
    <cellStyle name="Normal 13 6 3" xfId="1481"/>
    <cellStyle name="Normal 13 6 3 2" xfId="1482"/>
    <cellStyle name="Normal 13 6 3 2 2" xfId="1483"/>
    <cellStyle name="Normal 13 6 3 2 3" xfId="1484"/>
    <cellStyle name="Normal 13 6 3 3" xfId="1485"/>
    <cellStyle name="Normal 13 6 3 4" xfId="1486"/>
    <cellStyle name="Normal 13 6 3 5" xfId="1487"/>
    <cellStyle name="Normal 13 6 3 6" xfId="1488"/>
    <cellStyle name="Normal 13 6 4" xfId="1489"/>
    <cellStyle name="Normal 13 6 4 2" xfId="1490"/>
    <cellStyle name="Normal 13 6 4 3" xfId="1491"/>
    <cellStyle name="Normal 13 6 5" xfId="1492"/>
    <cellStyle name="Normal 13 6 6" xfId="1493"/>
    <cellStyle name="Normal 13 6 7" xfId="1494"/>
    <cellStyle name="Normal 13 6 8" xfId="1495"/>
    <cellStyle name="Normal 13 7" xfId="1496"/>
    <cellStyle name="Normal 13 7 2" xfId="1497"/>
    <cellStyle name="Normal 13 7 2 2" xfId="1498"/>
    <cellStyle name="Normal 13 7 2 2 2" xfId="1499"/>
    <cellStyle name="Normal 13 7 2 2 2 2" xfId="1500"/>
    <cellStyle name="Normal 13 7 2 2 2 3" xfId="1501"/>
    <cellStyle name="Normal 13 7 2 2 3" xfId="1502"/>
    <cellStyle name="Normal 13 7 2 2 4" xfId="1503"/>
    <cellStyle name="Normal 13 7 2 2 5" xfId="1504"/>
    <cellStyle name="Normal 13 7 2 2 6" xfId="1505"/>
    <cellStyle name="Normal 13 7 2 3" xfId="1506"/>
    <cellStyle name="Normal 13 7 2 3 2" xfId="1507"/>
    <cellStyle name="Normal 13 7 2 3 3" xfId="1508"/>
    <cellStyle name="Normal 13 7 2 4" xfId="1509"/>
    <cellStyle name="Normal 13 7 2 5" xfId="1510"/>
    <cellStyle name="Normal 13 7 2 6" xfId="1511"/>
    <cellStyle name="Normal 13 7 2 7" xfId="1512"/>
    <cellStyle name="Normal 13 7 3" xfId="1513"/>
    <cellStyle name="Normal 13 7 3 2" xfId="1514"/>
    <cellStyle name="Normal 13 7 3 2 2" xfId="1515"/>
    <cellStyle name="Normal 13 7 3 2 3" xfId="1516"/>
    <cellStyle name="Normal 13 7 3 3" xfId="1517"/>
    <cellStyle name="Normal 13 7 3 4" xfId="1518"/>
    <cellStyle name="Normal 13 7 3 5" xfId="1519"/>
    <cellStyle name="Normal 13 7 3 6" xfId="1520"/>
    <cellStyle name="Normal 13 7 4" xfId="1521"/>
    <cellStyle name="Normal 13 7 4 2" xfId="1522"/>
    <cellStyle name="Normal 13 7 4 3" xfId="1523"/>
    <cellStyle name="Normal 13 7 5" xfId="1524"/>
    <cellStyle name="Normal 13 7 6" xfId="1525"/>
    <cellStyle name="Normal 13 7 7" xfId="1526"/>
    <cellStyle name="Normal 13 7 8" xfId="1527"/>
    <cellStyle name="Normal 13 8" xfId="1528"/>
    <cellStyle name="Normal 13 8 2" xfId="1529"/>
    <cellStyle name="Normal 13 8 2 2" xfId="1530"/>
    <cellStyle name="Normal 13 8 2 2 2" xfId="1531"/>
    <cellStyle name="Normal 13 8 2 2 2 2" xfId="1532"/>
    <cellStyle name="Normal 13 8 2 2 2 3" xfId="1533"/>
    <cellStyle name="Normal 13 8 2 2 3" xfId="1534"/>
    <cellStyle name="Normal 13 8 2 2 4" xfId="1535"/>
    <cellStyle name="Normal 13 8 2 2 5" xfId="1536"/>
    <cellStyle name="Normal 13 8 2 2 6" xfId="1537"/>
    <cellStyle name="Normal 13 8 2 3" xfId="1538"/>
    <cellStyle name="Normal 13 8 2 3 2" xfId="1539"/>
    <cellStyle name="Normal 13 8 2 3 3" xfId="1540"/>
    <cellStyle name="Normal 13 8 2 4" xfId="1541"/>
    <cellStyle name="Normal 13 8 2 5" xfId="1542"/>
    <cellStyle name="Normal 13 8 2 6" xfId="1543"/>
    <cellStyle name="Normal 13 8 2 7" xfId="1544"/>
    <cellStyle name="Normal 13 8 3" xfId="1545"/>
    <cellStyle name="Normal 13 8 3 2" xfId="1546"/>
    <cellStyle name="Normal 13 8 3 2 2" xfId="1547"/>
    <cellStyle name="Normal 13 8 3 2 3" xfId="1548"/>
    <cellStyle name="Normal 13 8 3 3" xfId="1549"/>
    <cellStyle name="Normal 13 8 3 4" xfId="1550"/>
    <cellStyle name="Normal 13 8 3 5" xfId="1551"/>
    <cellStyle name="Normal 13 8 3 6" xfId="1552"/>
    <cellStyle name="Normal 13 8 4" xfId="1553"/>
    <cellStyle name="Normal 13 8 4 2" xfId="1554"/>
    <cellStyle name="Normal 13 8 4 3" xfId="1555"/>
    <cellStyle name="Normal 13 8 5" xfId="0"/>
    <cellStyle name="Normal 13 8 6" xfId="0"/>
    <cellStyle name="Normal 13 8 7" xfId="0"/>
    <cellStyle name="Normal 13 8 8" xfId="0"/>
    <cellStyle name="Normal 13 9" xfId="0"/>
    <cellStyle name="Normal 13 9 2" xfId="0"/>
    <cellStyle name="Normal 13 9 2 2" xfId="0"/>
    <cellStyle name="Normal 13 9 2 2 2" xfId="0"/>
    <cellStyle name="Normal 13 9 2 2 3" xfId="0"/>
    <cellStyle name="Normal 13 9 2 3" xfId="0"/>
    <cellStyle name="Normal 13 9 2 4" xfId="0"/>
    <cellStyle name="Normal 13 9 2 5" xfId="0"/>
    <cellStyle name="Normal 13 9 2 6" xfId="0"/>
    <cellStyle name="Normal 13 9 3" xfId="0"/>
    <cellStyle name="Normal 13 9 3 2" xfId="0"/>
    <cellStyle name="Normal 13 9 3 3" xfId="0"/>
    <cellStyle name="Normal 13 9 4" xfId="0"/>
    <cellStyle name="Normal 13 9 5" xfId="0"/>
    <cellStyle name="Normal 13 9 6" xfId="0"/>
    <cellStyle name="Normal 13 9 7" xfId="0"/>
    <cellStyle name="Normal 130" xfId="0"/>
    <cellStyle name="Normal 131" xfId="0"/>
    <cellStyle name="Normal 132" xfId="0"/>
    <cellStyle name="Normal 132 2" xfId="0"/>
    <cellStyle name="Normal 132 3" xfId="0"/>
    <cellStyle name="Normal 133" xfId="0"/>
    <cellStyle name="Normal 133 2" xfId="0"/>
    <cellStyle name="Normal 133 3" xfId="0"/>
    <cellStyle name="Normal 134" xfId="0"/>
    <cellStyle name="Normal 134 2" xfId="0"/>
    <cellStyle name="Normal 134 3" xfId="0"/>
    <cellStyle name="Normal 135" xfId="0"/>
    <cellStyle name="Normal 135 2" xfId="0"/>
    <cellStyle name="Normal 135 3" xfId="0"/>
    <cellStyle name="Normal 136" xfId="0"/>
    <cellStyle name="Normal 136 2" xfId="0"/>
    <cellStyle name="Normal 136 3" xfId="0"/>
    <cellStyle name="Normal 137" xfId="0"/>
    <cellStyle name="Normal 138" xfId="0"/>
    <cellStyle name="Normal 139" xfId="0"/>
    <cellStyle name="Normal 14" xfId="0"/>
    <cellStyle name="Normal 14 10" xfId="0"/>
    <cellStyle name="Normal 14 10 2" xfId="0"/>
    <cellStyle name="Normal 14 10 2 2" xfId="0"/>
    <cellStyle name="Normal 14 10 2 3" xfId="0"/>
    <cellStyle name="Normal 14 10 3" xfId="0"/>
    <cellStyle name="Normal 14 10 4" xfId="0"/>
    <cellStyle name="Normal 14 10 5" xfId="0"/>
    <cellStyle name="Normal 14 10 6" xfId="0"/>
    <cellStyle name="Normal 14 11" xfId="0"/>
    <cellStyle name="Normal 14 11 2" xfId="0"/>
    <cellStyle name="Normal 14 11 2 2" xfId="0"/>
    <cellStyle name="Normal 14 11 2 3" xfId="0"/>
    <cellStyle name="Normal 14 11 3" xfId="0"/>
    <cellStyle name="Normal 14 11 4" xfId="0"/>
    <cellStyle name="Normal 14 11 5" xfId="0"/>
    <cellStyle name="Normal 14 11 6" xfId="0"/>
    <cellStyle name="Normal 14 12" xfId="0"/>
    <cellStyle name="Normal 14 12 2" xfId="0"/>
    <cellStyle name="Normal 14 12 2 2" xfId="0"/>
    <cellStyle name="Normal 14 12 2 3" xfId="0"/>
    <cellStyle name="Normal 14 12 3" xfId="0"/>
    <cellStyle name="Normal 14 12 4" xfId="0"/>
    <cellStyle name="Normal 14 12 5" xfId="0"/>
    <cellStyle name="Normal 14 12 6" xfId="0"/>
    <cellStyle name="Normal 14 13" xfId="0"/>
    <cellStyle name="Normal 14 13 2" xfId="0"/>
    <cellStyle name="Normal 14 13 2 2" xfId="0"/>
    <cellStyle name="Normal 14 13 2 3" xfId="0"/>
    <cellStyle name="Normal 14 13 3" xfId="0"/>
    <cellStyle name="Normal 14 13 4" xfId="0"/>
    <cellStyle name="Normal 14 13 5" xfId="0"/>
    <cellStyle name="Normal 14 14" xfId="0"/>
    <cellStyle name="Normal 14 14 2" xfId="0"/>
    <cellStyle name="Normal 14 14 3" xfId="0"/>
    <cellStyle name="Normal 14 14 4" xfId="0"/>
    <cellStyle name="Normal 14 15" xfId="0"/>
    <cellStyle name="Normal 14 16" xfId="0"/>
    <cellStyle name="Normal 14 17" xfId="0"/>
    <cellStyle name="Normal 14 18" xfId="0"/>
    <cellStyle name="Normal 14 2" xfId="0"/>
    <cellStyle name="Normal 14 2 10" xfId="0"/>
    <cellStyle name="Normal 14 2 10 2" xfId="0"/>
    <cellStyle name="Normal 14 2 10 2 2" xfId="0"/>
    <cellStyle name="Normal 14 2 10 2 3" xfId="0"/>
    <cellStyle name="Normal 14 2 10 3" xfId="0"/>
    <cellStyle name="Normal 14 2 10 4" xfId="0"/>
    <cellStyle name="Normal 14 2 10 5" xfId="0"/>
    <cellStyle name="Normal 14 2 10 6" xfId="0"/>
    <cellStyle name="Normal 14 2 11" xfId="0"/>
    <cellStyle name="Normal 14 2 11 2" xfId="0"/>
    <cellStyle name="Normal 14 2 11 2 2" xfId="0"/>
    <cellStyle name="Normal 14 2 11 2 3" xfId="0"/>
    <cellStyle name="Normal 14 2 11 3" xfId="0"/>
    <cellStyle name="Normal 14 2 11 4" xfId="0"/>
    <cellStyle name="Normal 14 2 11 5" xfId="0"/>
    <cellStyle name="Normal 14 2 12" xfId="0"/>
    <cellStyle name="Normal 14 2 12 2" xfId="0"/>
    <cellStyle name="Normal 14 2 12 3" xfId="0"/>
    <cellStyle name="Normal 14 2 12 4" xfId="0"/>
    <cellStyle name="Normal 14 2 13" xfId="0"/>
    <cellStyle name="Normal 14 2 14" xfId="0"/>
    <cellStyle name="Normal 14 2 15" xfId="0"/>
    <cellStyle name="Normal 14 2 16" xfId="0"/>
    <cellStyle name="Normal 14 2 2" xfId="0"/>
    <cellStyle name="Normal 14 2 2 10" xfId="0"/>
    <cellStyle name="Normal 14 2 2 11" xfId="0"/>
    <cellStyle name="Normal 14 2 2 2" xfId="0"/>
    <cellStyle name="Normal 14 2 2 2 2" xfId="0"/>
    <cellStyle name="Normal 14 2 2 2 2 2" xfId="0"/>
    <cellStyle name="Normal 14 2 2 2 2 2 2" xfId="0"/>
    <cellStyle name="Normal 14 2 2 2 2 2 2 2" xfId="0"/>
    <cellStyle name="Normal 14 2 2 2 2 2 2 3" xfId="0"/>
    <cellStyle name="Normal 14 2 2 2 2 2 3" xfId="0"/>
    <cellStyle name="Normal 14 2 2 2 2 2 4" xfId="0"/>
    <cellStyle name="Normal 14 2 2 2 2 2 5" xfId="0"/>
    <cellStyle name="Normal 14 2 2 2 2 2 6" xfId="0"/>
    <cellStyle name="Normal 14 2 2 2 2 3" xfId="0"/>
    <cellStyle name="Normal 14 2 2 2 2 3 2" xfId="0"/>
    <cellStyle name="Normal 14 2 2 2 2 3 3" xfId="0"/>
    <cellStyle name="Normal 14 2 2 2 2 4" xfId="0"/>
    <cellStyle name="Normal 14 2 2 2 2 5" xfId="0"/>
    <cellStyle name="Normal 14 2 2 2 2 6" xfId="0"/>
    <cellStyle name="Normal 14 2 2 2 2 7" xfId="0"/>
    <cellStyle name="Normal 14 2 2 2 3" xfId="0"/>
    <cellStyle name="Normal 14 2 2 2 3 2" xfId="0"/>
    <cellStyle name="Normal 14 2 2 2 3 2 2" xfId="0"/>
    <cellStyle name="Normal 14 2 2 2 3 2 3" xfId="0"/>
    <cellStyle name="Normal 14 2 2 2 3 3" xfId="0"/>
    <cellStyle name="Normal 14 2 2 2 3 4" xfId="0"/>
    <cellStyle name="Normal 14 2 2 2 3 5" xfId="0"/>
    <cellStyle name="Normal 14 2 2 2 3 6" xfId="0"/>
    <cellStyle name="Normal 14 2 2 2 4" xfId="0"/>
    <cellStyle name="Normal 14 2 2 2 4 2" xfId="0"/>
    <cellStyle name="Normal 14 2 2 2 4 3" xfId="0"/>
    <cellStyle name="Normal 14 2 2 2 5" xfId="0"/>
    <cellStyle name="Normal 14 2 2 2 6" xfId="0"/>
    <cellStyle name="Normal 14 2 2 2 7" xfId="0"/>
    <cellStyle name="Normal 14 2 2 2 8" xfId="0"/>
    <cellStyle name="Normal 14 2 2 3" xfId="0"/>
    <cellStyle name="Normal 14 2 2 3 2" xfId="0"/>
    <cellStyle name="Normal 14 2 2 3 2 2" xfId="0"/>
    <cellStyle name="Normal 14 2 2 3 2 2 2" xfId="0"/>
    <cellStyle name="Normal 14 2 2 3 2 2 3" xfId="0"/>
    <cellStyle name="Normal 14 2 2 3 2 3" xfId="0"/>
    <cellStyle name="Normal 14 2 2 3 2 4" xfId="0"/>
    <cellStyle name="Normal 14 2 2 3 2 5" xfId="0"/>
    <cellStyle name="Normal 14 2 2 3 2 6" xfId="0"/>
    <cellStyle name="Normal 14 2 2 3 3" xfId="0"/>
    <cellStyle name="Normal 14 2 2 3 3 2" xfId="0"/>
    <cellStyle name="Normal 14 2 2 3 3 3" xfId="0"/>
    <cellStyle name="Normal 14 2 2 3 4" xfId="0"/>
    <cellStyle name="Normal 14 2 2 3 5" xfId="0"/>
    <cellStyle name="Normal 14 2 2 3 6" xfId="0"/>
    <cellStyle name="Normal 14 2 2 3 7" xfId="0"/>
    <cellStyle name="Normal 14 2 2 4" xfId="0"/>
    <cellStyle name="Normal 14 2 2 4 2" xfId="0"/>
    <cellStyle name="Normal 14 2 2 4 2 2" xfId="0"/>
    <cellStyle name="Normal 14 2 2 4 2 3" xfId="0"/>
    <cellStyle name="Normal 14 2 2 4 3" xfId="0"/>
    <cellStyle name="Normal 14 2 2 4 4" xfId="0"/>
    <cellStyle name="Normal 14 2 2 4 5" xfId="0"/>
    <cellStyle name="Normal 14 2 2 4 6" xfId="0"/>
    <cellStyle name="Normal 14 2 2 5" xfId="0"/>
    <cellStyle name="Normal 14 2 2 5 2" xfId="0"/>
    <cellStyle name="Normal 14 2 2 5 2 2" xfId="0"/>
    <cellStyle name="Normal 14 2 2 5 2 3" xfId="0"/>
    <cellStyle name="Normal 14 2 2 5 3" xfId="0"/>
    <cellStyle name="Normal 14 2 2 5 4" xfId="0"/>
    <cellStyle name="Normal 14 2 2 5 5" xfId="0"/>
    <cellStyle name="Normal 14 2 2 5 6" xfId="0"/>
    <cellStyle name="Normal 14 2 2 6" xfId="0"/>
    <cellStyle name="Normal 14 2 2 6 2" xfId="0"/>
    <cellStyle name="Normal 14 2 2 6 2 2" xfId="0"/>
    <cellStyle name="Normal 14 2 2 6 2 3" xfId="0"/>
    <cellStyle name="Normal 14 2 2 6 3" xfId="0"/>
    <cellStyle name="Normal 14 2 2 6 4" xfId="0"/>
    <cellStyle name="Normal 14 2 2 6 5" xfId="0"/>
    <cellStyle name="Normal 14 2 2 7" xfId="0"/>
    <cellStyle name="Normal 14 2 2 7 2" xfId="0"/>
    <cellStyle name="Normal 14 2 2 7 3" xfId="0"/>
    <cellStyle name="Normal 14 2 2 8" xfId="0"/>
    <cellStyle name="Normal 14 2 2 9" xfId="0"/>
    <cellStyle name="Normal 14 2 3" xfId="0"/>
    <cellStyle name="Normal 14 2 3 10" xfId="0"/>
    <cellStyle name="Normal 14 2 3 11" xfId="0"/>
    <cellStyle name="Normal 14 2 3 2" xfId="0"/>
    <cellStyle name="Normal 14 2 3 2 2" xfId="0"/>
    <cellStyle name="Normal 14 2 3 2 2 2" xfId="0"/>
    <cellStyle name="Normal 14 2 3 2 2 2 2" xfId="0"/>
    <cellStyle name="Normal 14 2 3 2 2 2 2 2" xfId="0"/>
    <cellStyle name="Normal 14 2 3 2 2 2 2 3" xfId="0"/>
    <cellStyle name="Normal 14 2 3 2 2 2 3" xfId="0"/>
    <cellStyle name="Normal 14 2 3 2 2 2 4" xfId="0"/>
    <cellStyle name="Normal 14 2 3 2 2 2 5" xfId="0"/>
    <cellStyle name="Normal 14 2 3 2 2 2 6" xfId="0"/>
    <cellStyle name="Normal 14 2 3 2 2 3" xfId="0"/>
    <cellStyle name="Normal 14 2 3 2 2 3 2" xfId="0"/>
    <cellStyle name="Normal 14 2 3 2 2 3 3" xfId="0"/>
    <cellStyle name="Normal 14 2 3 2 2 4" xfId="0"/>
    <cellStyle name="Normal 14 2 3 2 2 5" xfId="0"/>
    <cellStyle name="Normal 14 2 3 2 2 6" xfId="0"/>
    <cellStyle name="Normal 14 2 3 2 2 7" xfId="0"/>
    <cellStyle name="Normal 14 2 3 2 3" xfId="0"/>
    <cellStyle name="Normal 14 2 3 2 3 2" xfId="0"/>
    <cellStyle name="Normal 14 2 3 2 3 2 2" xfId="0"/>
    <cellStyle name="Normal 14 2 3 2 3 2 3" xfId="0"/>
    <cellStyle name="Normal 14 2 3 2 3 3" xfId="0"/>
    <cellStyle name="Normal 14 2 3 2 3 4" xfId="0"/>
    <cellStyle name="Normal 14 2 3 2 3 5" xfId="0"/>
    <cellStyle name="Normal 14 2 3 2 3 6" xfId="0"/>
    <cellStyle name="Normal 14 2 3 2 4" xfId="0"/>
    <cellStyle name="Normal 14 2 3 2 4 2" xfId="0"/>
    <cellStyle name="Normal 14 2 3 2 4 3" xfId="0"/>
    <cellStyle name="Normal 14 2 3 2 5" xfId="0"/>
    <cellStyle name="Normal 14 2 3 2 6" xfId="0"/>
    <cellStyle name="Normal 14 2 3 2 7" xfId="0"/>
    <cellStyle name="Normal 14 2 3 2 8" xfId="0"/>
    <cellStyle name="Normal 14 2 3 3" xfId="0"/>
    <cellStyle name="Normal 14 2 3 3 2" xfId="0"/>
    <cellStyle name="Normal 14 2 3 3 2 2" xfId="0"/>
    <cellStyle name="Normal 14 2 3 3 2 2 2" xfId="0"/>
    <cellStyle name="Normal 14 2 3 3 2 2 3" xfId="0"/>
    <cellStyle name="Normal 14 2 3 3 2 3" xfId="0"/>
    <cellStyle name="Normal 14 2 3 3 2 4" xfId="0"/>
    <cellStyle name="Normal 14 2 3 3 2 5" xfId="0"/>
    <cellStyle name="Normal 14 2 3 3 2 6" xfId="0"/>
    <cellStyle name="Normal 14 2 3 3 3" xfId="0"/>
    <cellStyle name="Normal 14 2 3 3 3 2" xfId="0"/>
    <cellStyle name="Normal 14 2 3 3 3 3" xfId="0"/>
    <cellStyle name="Normal 14 2 3 3 4" xfId="0"/>
    <cellStyle name="Normal 14 2 3 3 5" xfId="0"/>
    <cellStyle name="Normal 14 2 3 3 6" xfId="0"/>
    <cellStyle name="Normal 14 2 3 3 7" xfId="0"/>
    <cellStyle name="Normal 14 2 3 4" xfId="0"/>
    <cellStyle name="Normal 14 2 3 4 2" xfId="0"/>
    <cellStyle name="Normal 14 2 3 4 2 2" xfId="0"/>
    <cellStyle name="Normal 14 2 3 4 2 3" xfId="0"/>
    <cellStyle name="Normal 14 2 3 4 3" xfId="0"/>
    <cellStyle name="Normal 14 2 3 4 4" xfId="0"/>
    <cellStyle name="Normal 14 2 3 4 5" xfId="0"/>
    <cellStyle name="Normal 14 2 3 4 6" xfId="0"/>
    <cellStyle name="Normal 14 2 3 5" xfId="0"/>
    <cellStyle name="Normal 14 2 3 5 2" xfId="0"/>
    <cellStyle name="Normal 14 2 3 5 2 2" xfId="0"/>
    <cellStyle name="Normal 14 2 3 5 2 3" xfId="0"/>
    <cellStyle name="Normal 14 2 3 5 3" xfId="0"/>
    <cellStyle name="Normal 14 2 3 5 4" xfId="0"/>
    <cellStyle name="Normal 14 2 3 5 5" xfId="0"/>
    <cellStyle name="Normal 14 2 3 5 6" xfId="0"/>
    <cellStyle name="Normal 14 2 3 6" xfId="0"/>
    <cellStyle name="Normal 14 2 3 6 2" xfId="0"/>
    <cellStyle name="Normal 14 2 3 6 2 2" xfId="0"/>
    <cellStyle name="Normal 14 2 3 6 2 3" xfId="0"/>
    <cellStyle name="Normal 14 2 3 6 3" xfId="0"/>
    <cellStyle name="Normal 14 2 3 6 4" xfId="0"/>
    <cellStyle name="Normal 14 2 3 6 5" xfId="0"/>
    <cellStyle name="Normal 14 2 3 7" xfId="0"/>
    <cellStyle name="Normal 14 2 3 7 2" xfId="0"/>
    <cellStyle name="Normal 14 2 3 7 3" xfId="0"/>
    <cellStyle name="Normal 14 2 3 8" xfId="0"/>
    <cellStyle name="Normal 14 2 3 9" xfId="0"/>
    <cellStyle name="Normal 14 2 4" xfId="0"/>
    <cellStyle name="Normal 14 2 4 2" xfId="0"/>
    <cellStyle name="Normal 14 2 4 2 2" xfId="0"/>
    <cellStyle name="Normal 14 2 4 2 2 2" xfId="0"/>
    <cellStyle name="Normal 14 2 4 2 2 2 2" xfId="0"/>
    <cellStyle name="Normal 14 2 4 2 2 2 3" xfId="0"/>
    <cellStyle name="Normal 14 2 4 2 2 3" xfId="0"/>
    <cellStyle name="Normal 14 2 4 2 2 4" xfId="0"/>
    <cellStyle name="Normal 14 2 4 2 2 5" xfId="0"/>
    <cellStyle name="Normal 14 2 4 2 2 6" xfId="0"/>
    <cellStyle name="Normal 14 2 4 2 3" xfId="0"/>
    <cellStyle name="Normal 14 2 4 2 3 2" xfId="0"/>
    <cellStyle name="Normal 14 2 4 2 3 3" xfId="0"/>
    <cellStyle name="Normal 14 2 4 2 4" xfId="0"/>
    <cellStyle name="Normal 14 2 4 2 5" xfId="0"/>
    <cellStyle name="Normal 14 2 4 2 6" xfId="0"/>
    <cellStyle name="Normal 14 2 4 2 7" xfId="0"/>
    <cellStyle name="Normal 14 2 4 3" xfId="0"/>
    <cellStyle name="Normal 14 2 4 3 2" xfId="0"/>
    <cellStyle name="Normal 14 2 4 3 2 2" xfId="0"/>
    <cellStyle name="Normal 14 2 4 3 2 3" xfId="0"/>
    <cellStyle name="Normal 14 2 4 3 3" xfId="0"/>
    <cellStyle name="Normal 14 2 4 3 4" xfId="0"/>
    <cellStyle name="Normal 14 2 4 3 5" xfId="0"/>
    <cellStyle name="Normal 14 2 4 3 6" xfId="0"/>
    <cellStyle name="Normal 14 2 4 4" xfId="0"/>
    <cellStyle name="Normal 14 2 4 4 2" xfId="0"/>
    <cellStyle name="Normal 14 2 4 4 3" xfId="0"/>
    <cellStyle name="Normal 14 2 4 5" xfId="0"/>
    <cellStyle name="Normal 14 2 4 6" xfId="0"/>
    <cellStyle name="Normal 14 2 4 7" xfId="0"/>
    <cellStyle name="Normal 14 2 4 8" xfId="0"/>
    <cellStyle name="Normal 14 2 5" xfId="0"/>
    <cellStyle name="Normal 14 2 5 2" xfId="0"/>
    <cellStyle name="Normal 14 2 5 2 2" xfId="0"/>
    <cellStyle name="Normal 14 2 5 2 2 2" xfId="0"/>
    <cellStyle name="Normal 14 2 5 2 2 2 2" xfId="0"/>
    <cellStyle name="Normal 14 2 5 2 2 2 3" xfId="0"/>
    <cellStyle name="Normal 14 2 5 2 2 3" xfId="0"/>
    <cellStyle name="Normal 14 2 5 2 2 4" xfId="0"/>
    <cellStyle name="Normal 14 2 5 2 2 5" xfId="0"/>
    <cellStyle name="Normal 14 2 5 2 2 6" xfId="0"/>
    <cellStyle name="Normal 14 2 5 2 3" xfId="0"/>
    <cellStyle name="Normal 14 2 5 2 3 2" xfId="0"/>
    <cellStyle name="Normal 14 2 5 2 3 3" xfId="0"/>
    <cellStyle name="Normal 14 2 5 2 4" xfId="0"/>
    <cellStyle name="Normal 14 2 5 2 5" xfId="0"/>
    <cellStyle name="Normal 14 2 5 2 6" xfId="0"/>
    <cellStyle name="Normal 14 2 5 2 7" xfId="0"/>
    <cellStyle name="Normal 14 2 5 3" xfId="0"/>
    <cellStyle name="Normal 14 2 5 3 2" xfId="0"/>
    <cellStyle name="Normal 14 2 5 3 2 2" xfId="0"/>
    <cellStyle name="Normal 14 2 5 3 2 3" xfId="0"/>
    <cellStyle name="Normal 14 2 5 3 3" xfId="0"/>
    <cellStyle name="Normal 14 2 5 3 4" xfId="0"/>
    <cellStyle name="Normal 14 2 5 3 5" xfId="0"/>
    <cellStyle name="Normal 14 2 5 3 6" xfId="0"/>
    <cellStyle name="Normal 14 2 5 4" xfId="0"/>
    <cellStyle name="Normal 14 2 5 4 2" xfId="0"/>
    <cellStyle name="Normal 14 2 5 4 3" xfId="0"/>
    <cellStyle name="Normal 14 2 5 5" xfId="0"/>
    <cellStyle name="Normal 14 2 5 6" xfId="0"/>
    <cellStyle name="Normal 14 2 5 7" xfId="0"/>
    <cellStyle name="Normal 14 2 5 8" xfId="0"/>
    <cellStyle name="Normal 14 2 6" xfId="0"/>
    <cellStyle name="Normal 14 2 6 2" xfId="0"/>
    <cellStyle name="Normal 14 2 6 2 2" xfId="0"/>
    <cellStyle name="Normal 14 2 6 2 2 2" xfId="0"/>
    <cellStyle name="Normal 14 2 6 2 2 2 2" xfId="0"/>
    <cellStyle name="Normal 14 2 6 2 2 2 3" xfId="0"/>
    <cellStyle name="Normal 14 2 6 2 2 3" xfId="0"/>
    <cellStyle name="Normal 14 2 6 2 2 4" xfId="0"/>
    <cellStyle name="Normal 14 2 6 2 2 5" xfId="0"/>
    <cellStyle name="Normal 14 2 6 2 2 6" xfId="0"/>
    <cellStyle name="Normal 14 2 6 2 3" xfId="0"/>
    <cellStyle name="Normal 14 2 6 2 3 2" xfId="0"/>
    <cellStyle name="Normal 14 2 6 2 3 3" xfId="0"/>
    <cellStyle name="Normal 14 2 6 2 4" xfId="0"/>
    <cellStyle name="Normal 14 2 6 2 5" xfId="0"/>
    <cellStyle name="Normal 14 2 6 2 6" xfId="0"/>
    <cellStyle name="Normal 14 2 6 2 7" xfId="0"/>
    <cellStyle name="Normal 14 2 6 3" xfId="0"/>
    <cellStyle name="Normal 14 2 6 3 2" xfId="0"/>
    <cellStyle name="Normal 14 2 6 3 2 2" xfId="0"/>
    <cellStyle name="Normal 14 2 6 3 2 3" xfId="0"/>
    <cellStyle name="Normal 14 2 6 3 3" xfId="0"/>
    <cellStyle name="Normal 14 2 6 3 4" xfId="0"/>
    <cellStyle name="Normal 14 2 6 3 5" xfId="0"/>
    <cellStyle name="Normal 14 2 6 3 6" xfId="0"/>
    <cellStyle name="Normal 14 2 6 4" xfId="0"/>
    <cellStyle name="Normal 14 2 6 4 2" xfId="0"/>
    <cellStyle name="Normal 14 2 6 4 3" xfId="0"/>
    <cellStyle name="Normal 14 2 6 5" xfId="0"/>
    <cellStyle name="Normal 14 2 6 6" xfId="0"/>
    <cellStyle name="Normal 14 2 6 7" xfId="0"/>
    <cellStyle name="Normal 14 2 6 8" xfId="0"/>
    <cellStyle name="Normal 14 2 7" xfId="0"/>
    <cellStyle name="Normal 14 2 7 2" xfId="0"/>
    <cellStyle name="Normal 14 2 7 2 2" xfId="0"/>
    <cellStyle name="Normal 14 2 7 2 2 2" xfId="0"/>
    <cellStyle name="Normal 14 2 7 2 2 3" xfId="0"/>
    <cellStyle name="Normal 14 2 7 2 3" xfId="0"/>
    <cellStyle name="Normal 14 2 7 2 4" xfId="0"/>
    <cellStyle name="Normal 14 2 7 2 5" xfId="0"/>
    <cellStyle name="Normal 14 2 7 2 6" xfId="0"/>
    <cellStyle name="Normal 14 2 7 3" xfId="0"/>
    <cellStyle name="Normal 14 2 7 3 2" xfId="0"/>
    <cellStyle name="Normal 14 2 7 3 3" xfId="0"/>
    <cellStyle name="Normal 14 2 7 4" xfId="0"/>
    <cellStyle name="Normal 14 2 7 5" xfId="0"/>
    <cellStyle name="Normal 14 2 7 6" xfId="0"/>
    <cellStyle name="Normal 14 2 7 7" xfId="0"/>
    <cellStyle name="Normal 14 2 8" xfId="0"/>
    <cellStyle name="Normal 14 2 8 2" xfId="0"/>
    <cellStyle name="Normal 14 2 8 2 2" xfId="0"/>
    <cellStyle name="Normal 14 2 8 2 3" xfId="0"/>
    <cellStyle name="Normal 14 2 8 3" xfId="0"/>
    <cellStyle name="Normal 14 2 8 4" xfId="0"/>
    <cellStyle name="Normal 14 2 8 5" xfId="0"/>
    <cellStyle name="Normal 14 2 8 6" xfId="0"/>
    <cellStyle name="Normal 14 2 9" xfId="0"/>
    <cellStyle name="Normal 14 2 9 2" xfId="0"/>
    <cellStyle name="Normal 14 2 9 2 2" xfId="0"/>
    <cellStyle name="Normal 14 2 9 2 3" xfId="0"/>
    <cellStyle name="Normal 14 2 9 3" xfId="0"/>
    <cellStyle name="Normal 14 2 9 4" xfId="0"/>
    <cellStyle name="Normal 14 2 9 5" xfId="0"/>
    <cellStyle name="Normal 14 2 9 6" xfId="0"/>
    <cellStyle name="Normal 14 3" xfId="0"/>
    <cellStyle name="Normal 14 3 10" xfId="0"/>
    <cellStyle name="Normal 14 3 10 2" xfId="0"/>
    <cellStyle name="Normal 14 3 10 2 2" xfId="0"/>
    <cellStyle name="Normal 14 3 10 2 3" xfId="0"/>
    <cellStyle name="Normal 14 3 10 3" xfId="0"/>
    <cellStyle name="Normal 14 3 10 4" xfId="0"/>
    <cellStyle name="Normal 14 3 10 5" xfId="0"/>
    <cellStyle name="Normal 14 3 10 6" xfId="0"/>
    <cellStyle name="Normal 14 3 11" xfId="0"/>
    <cellStyle name="Normal 14 3 11 2" xfId="0"/>
    <cellStyle name="Normal 14 3 11 2 2" xfId="0"/>
    <cellStyle name="Normal 14 3 11 2 3" xfId="0"/>
    <cellStyle name="Normal 14 3 11 3" xfId="0"/>
    <cellStyle name="Normal 14 3 11 4" xfId="0"/>
    <cellStyle name="Normal 14 3 11 5" xfId="0"/>
    <cellStyle name="Normal 14 3 12" xfId="0"/>
    <cellStyle name="Normal 14 3 12 2" xfId="0"/>
    <cellStyle name="Normal 14 3 12 3" xfId="0"/>
    <cellStyle name="Normal 14 3 12 4" xfId="0"/>
    <cellStyle name="Normal 14 3 13" xfId="0"/>
    <cellStyle name="Normal 14 3 14" xfId="0"/>
    <cellStyle name="Normal 14 3 15" xfId="0"/>
    <cellStyle name="Normal 14 3 16" xfId="0"/>
    <cellStyle name="Normal 14 3 2" xfId="0"/>
    <cellStyle name="Normal 14 3 2 10" xfId="0"/>
    <cellStyle name="Normal 14 3 2 11" xfId="0"/>
    <cellStyle name="Normal 14 3 2 2" xfId="0"/>
    <cellStyle name="Normal 14 3 2 2 2" xfId="0"/>
    <cellStyle name="Normal 14 3 2 2 2 2" xfId="0"/>
    <cellStyle name="Normal 14 3 2 2 2 2 2" xfId="0"/>
    <cellStyle name="Normal 14 3 2 2 2 2 2 2" xfId="0"/>
    <cellStyle name="Normal 14 3 2 2 2 2 2 3" xfId="0"/>
    <cellStyle name="Normal 14 3 2 2 2 2 3" xfId="0"/>
    <cellStyle name="Normal 14 3 2 2 2 2 4" xfId="0"/>
    <cellStyle name="Normal 14 3 2 2 2 2 5" xfId="0"/>
    <cellStyle name="Normal 14 3 2 2 2 2 6" xfId="0"/>
    <cellStyle name="Normal 14 3 2 2 2 3" xfId="0"/>
    <cellStyle name="Normal 14 3 2 2 2 3 2" xfId="0"/>
    <cellStyle name="Normal 14 3 2 2 2 3 3" xfId="0"/>
    <cellStyle name="Normal 14 3 2 2 2 4" xfId="0"/>
    <cellStyle name="Normal 14 3 2 2 2 5" xfId="0"/>
    <cellStyle name="Normal 14 3 2 2 2 6" xfId="0"/>
    <cellStyle name="Normal 14 3 2 2 2 7" xfId="0"/>
    <cellStyle name="Normal 14 3 2 2 3" xfId="0"/>
    <cellStyle name="Normal 14 3 2 2 3 2" xfId="0"/>
    <cellStyle name="Normal 14 3 2 2 3 2 2" xfId="0"/>
    <cellStyle name="Normal 14 3 2 2 3 2 3" xfId="0"/>
    <cellStyle name="Normal 14 3 2 2 3 3" xfId="0"/>
    <cellStyle name="Normal 14 3 2 2 3 4" xfId="0"/>
    <cellStyle name="Normal 14 3 2 2 3 5" xfId="0"/>
    <cellStyle name="Normal 14 3 2 2 3 6" xfId="0"/>
    <cellStyle name="Normal 14 3 2 2 4" xfId="0"/>
    <cellStyle name="Normal 14 3 2 2 4 2" xfId="0"/>
    <cellStyle name="Normal 14 3 2 2 4 3" xfId="0"/>
    <cellStyle name="Normal 14 3 2 2 5" xfId="0"/>
    <cellStyle name="Normal 14 3 2 2 6" xfId="0"/>
    <cellStyle name="Normal 14 3 2 2 7" xfId="0"/>
    <cellStyle name="Normal 14 3 2 2 8" xfId="0"/>
    <cellStyle name="Normal 14 3 2 3" xfId="0"/>
    <cellStyle name="Normal 14 3 2 3 2" xfId="0"/>
    <cellStyle name="Normal 14 3 2 3 2 2" xfId="0"/>
    <cellStyle name="Normal 14 3 2 3 2 2 2" xfId="0"/>
    <cellStyle name="Normal 14 3 2 3 2 2 3" xfId="0"/>
    <cellStyle name="Normal 14 3 2 3 2 3" xfId="0"/>
    <cellStyle name="Normal 14 3 2 3 2 4" xfId="0"/>
    <cellStyle name="Normal 14 3 2 3 2 5" xfId="0"/>
    <cellStyle name="Normal 14 3 2 3 2 6" xfId="0"/>
    <cellStyle name="Normal 14 3 2 3 3" xfId="0"/>
    <cellStyle name="Normal 14 3 2 3 3 2" xfId="0"/>
    <cellStyle name="Normal 14 3 2 3 3 3" xfId="0"/>
    <cellStyle name="Normal 14 3 2 3 4" xfId="0"/>
    <cellStyle name="Normal 14 3 2 3 5" xfId="0"/>
    <cellStyle name="Normal 14 3 2 3 6" xfId="0"/>
    <cellStyle name="Normal 14 3 2 3 7" xfId="0"/>
    <cellStyle name="Normal 14 3 2 4" xfId="0"/>
    <cellStyle name="Normal 14 3 2 4 2" xfId="0"/>
    <cellStyle name="Normal 14 3 2 4 2 2" xfId="0"/>
    <cellStyle name="Normal 14 3 2 4 2 3" xfId="0"/>
    <cellStyle name="Normal 14 3 2 4 3" xfId="0"/>
    <cellStyle name="Normal 14 3 2 4 4" xfId="0"/>
    <cellStyle name="Normal 14 3 2 4 5" xfId="0"/>
    <cellStyle name="Normal 14 3 2 4 6" xfId="0"/>
    <cellStyle name="Normal 14 3 2 5" xfId="0"/>
    <cellStyle name="Normal 14 3 2 5 2" xfId="0"/>
    <cellStyle name="Normal 14 3 2 5 2 2" xfId="0"/>
    <cellStyle name="Normal 14 3 2 5 2 3" xfId="0"/>
    <cellStyle name="Normal 14 3 2 5 3" xfId="0"/>
    <cellStyle name="Normal 14 3 2 5 4" xfId="0"/>
    <cellStyle name="Normal 14 3 2 5 5" xfId="0"/>
    <cellStyle name="Normal 14 3 2 5 6" xfId="0"/>
    <cellStyle name="Normal 14 3 2 6" xfId="0"/>
    <cellStyle name="Normal 14 3 2 6 2" xfId="0"/>
    <cellStyle name="Normal 14 3 2 6 2 2" xfId="0"/>
    <cellStyle name="Normal 14 3 2 6 2 3" xfId="0"/>
    <cellStyle name="Normal 14 3 2 6 3" xfId="0"/>
    <cellStyle name="Normal 14 3 2 6 4" xfId="0"/>
    <cellStyle name="Normal 14 3 2 6 5" xfId="0"/>
    <cellStyle name="Normal 14 3 2 7" xfId="0"/>
    <cellStyle name="Normal 14 3 2 7 2" xfId="0"/>
    <cellStyle name="Normal 14 3 2 7 3" xfId="0"/>
    <cellStyle name="Normal 14 3 2 8" xfId="0"/>
    <cellStyle name="Normal 14 3 2 9" xfId="0"/>
    <cellStyle name="Normal 14 3 3" xfId="0"/>
    <cellStyle name="Normal 14 3 3 10" xfId="0"/>
    <cellStyle name="Normal 14 3 3 11" xfId="0"/>
    <cellStyle name="Normal 14 3 3 2" xfId="0"/>
    <cellStyle name="Normal 14 3 3 2 2" xfId="0"/>
    <cellStyle name="Normal 14 3 3 2 2 2" xfId="0"/>
    <cellStyle name="Normal 14 3 3 2 2 2 2" xfId="0"/>
    <cellStyle name="Normal 14 3 3 2 2 2 2 2" xfId="0"/>
    <cellStyle name="Normal 14 3 3 2 2 2 2 3" xfId="0"/>
    <cellStyle name="Normal 14 3 3 2 2 2 3" xfId="0"/>
    <cellStyle name="Normal 14 3 3 2 2 2 4" xfId="0"/>
    <cellStyle name="Normal 14 3 3 2 2 2 5" xfId="0"/>
    <cellStyle name="Normal 14 3 3 2 2 2 6" xfId="0"/>
    <cellStyle name="Normal 14 3 3 2 2 3" xfId="0"/>
    <cellStyle name="Normal 14 3 3 2 2 3 2" xfId="0"/>
    <cellStyle name="Normal 14 3 3 2 2 3 3" xfId="0"/>
    <cellStyle name="Normal 14 3 3 2 2 4" xfId="0"/>
    <cellStyle name="Normal 14 3 3 2 2 5" xfId="0"/>
    <cellStyle name="Normal 14 3 3 2 2 6" xfId="0"/>
    <cellStyle name="Normal 14 3 3 2 2 7" xfId="0"/>
    <cellStyle name="Normal 14 3 3 2 3" xfId="0"/>
    <cellStyle name="Normal 14 3 3 2 3 2" xfId="0"/>
    <cellStyle name="Normal 14 3 3 2 3 2 2" xfId="0"/>
    <cellStyle name="Normal 14 3 3 2 3 2 3" xfId="0"/>
    <cellStyle name="Normal 14 3 3 2 3 3" xfId="0"/>
    <cellStyle name="Normal 14 3 3 2 3 4" xfId="0"/>
    <cellStyle name="Normal 14 3 3 2 3 5" xfId="0"/>
    <cellStyle name="Normal 14 3 3 2 3 6" xfId="0"/>
    <cellStyle name="Normal 14 3 3 2 4" xfId="0"/>
    <cellStyle name="Normal 14 3 3 2 4 2" xfId="0"/>
    <cellStyle name="Normal 14 3 3 2 4 3" xfId="0"/>
    <cellStyle name="Normal 14 3 3 2 5" xfId="0"/>
    <cellStyle name="Normal 14 3 3 2 6" xfId="0"/>
    <cellStyle name="Normal 14 3 3 2 7" xfId="0"/>
    <cellStyle name="Normal 14 3 3 2 8" xfId="0"/>
    <cellStyle name="Normal 14 3 3 3" xfId="0"/>
    <cellStyle name="Normal 14 3 3 3 2" xfId="0"/>
    <cellStyle name="Normal 14 3 3 3 2 2" xfId="0"/>
    <cellStyle name="Normal 14 3 3 3 2 2 2" xfId="0"/>
    <cellStyle name="Normal 14 3 3 3 2 2 3" xfId="0"/>
    <cellStyle name="Normal 14 3 3 3 2 3" xfId="0"/>
    <cellStyle name="Normal 14 3 3 3 2 4" xfId="0"/>
    <cellStyle name="Normal 14 3 3 3 2 5" xfId="0"/>
    <cellStyle name="Normal 14 3 3 3 2 6" xfId="0"/>
    <cellStyle name="Normal 14 3 3 3 3" xfId="0"/>
    <cellStyle name="Normal 14 3 3 3 3 2" xfId="0"/>
    <cellStyle name="Normal 14 3 3 3 3 3" xfId="0"/>
    <cellStyle name="Normal 14 3 3 3 4" xfId="0"/>
    <cellStyle name="Normal 14 3 3 3 5" xfId="0"/>
    <cellStyle name="Normal 14 3 3 3 6" xfId="0"/>
    <cellStyle name="Normal 14 3 3 3 7" xfId="0"/>
    <cellStyle name="Normal 14 3 3 4" xfId="0"/>
    <cellStyle name="Normal 14 3 3 4 2" xfId="0"/>
    <cellStyle name="Normal 14 3 3 4 2 2" xfId="0"/>
    <cellStyle name="Normal 14 3 3 4 2 3" xfId="0"/>
    <cellStyle name="Normal 14 3 3 4 3" xfId="0"/>
    <cellStyle name="Normal 14 3 3 4 4" xfId="0"/>
    <cellStyle name="Normal 14 3 3 4 5" xfId="0"/>
    <cellStyle name="Normal 14 3 3 4 6" xfId="0"/>
    <cellStyle name="Normal 14 3 3 5" xfId="0"/>
    <cellStyle name="Normal 14 3 3 5 2" xfId="0"/>
    <cellStyle name="Normal 14 3 3 5 2 2" xfId="0"/>
    <cellStyle name="Normal 14 3 3 5 2 3" xfId="0"/>
    <cellStyle name="Normal 14 3 3 5 3" xfId="0"/>
    <cellStyle name="Normal 14 3 3 5 4" xfId="0"/>
    <cellStyle name="Normal 14 3 3 5 5" xfId="0"/>
    <cellStyle name="Normal 14 3 3 5 6" xfId="0"/>
    <cellStyle name="Normal 14 3 3 6" xfId="0"/>
    <cellStyle name="Normal 14 3 3 6 2" xfId="0"/>
    <cellStyle name="Normal 14 3 3 6 2 2" xfId="0"/>
    <cellStyle name="Normal 14 3 3 6 2 3" xfId="0"/>
    <cellStyle name="Normal 14 3 3 6 3" xfId="0"/>
    <cellStyle name="Normal 14 3 3 6 4" xfId="0"/>
    <cellStyle name="Normal 14 3 3 6 5" xfId="0"/>
    <cellStyle name="Normal 14 3 3 7" xfId="0"/>
    <cellStyle name="Normal 14 3 3 7 2" xfId="0"/>
    <cellStyle name="Normal 14 3 3 7 3" xfId="0"/>
    <cellStyle name="Normal 14 3 3 8" xfId="0"/>
    <cellStyle name="Normal 14 3 3 9" xfId="0"/>
    <cellStyle name="Normal 14 3 4" xfId="0"/>
    <cellStyle name="Normal 14 3 4 2" xfId="0"/>
    <cellStyle name="Normal 14 3 4 2 2" xfId="0"/>
    <cellStyle name="Normal 14 3 4 2 2 2" xfId="0"/>
    <cellStyle name="Normal 14 3 4 2 2 2 2" xfId="0"/>
    <cellStyle name="Normal 14 3 4 2 2 2 3" xfId="0"/>
    <cellStyle name="Normal 14 3 4 2 2 3" xfId="0"/>
    <cellStyle name="Normal 14 3 4 2 2 4" xfId="0"/>
    <cellStyle name="Normal 14 3 4 2 2 5" xfId="0"/>
    <cellStyle name="Normal 14 3 4 2 2 6" xfId="0"/>
    <cellStyle name="Normal 14 3 4 2 3" xfId="0"/>
    <cellStyle name="Normal 14 3 4 2 3 2" xfId="0"/>
    <cellStyle name="Normal 14 3 4 2 3 3" xfId="0"/>
    <cellStyle name="Normal 14 3 4 2 4" xfId="0"/>
    <cellStyle name="Normal 14 3 4 2 5" xfId="0"/>
    <cellStyle name="Normal 14 3 4 2 6" xfId="0"/>
    <cellStyle name="Normal 14 3 4 2 7" xfId="0"/>
    <cellStyle name="Normal 14 3 4 3" xfId="0"/>
    <cellStyle name="Normal 14 3 4 3 2" xfId="0"/>
    <cellStyle name="Normal 14 3 4 3 2 2" xfId="0"/>
    <cellStyle name="Normal 14 3 4 3 2 3" xfId="0"/>
    <cellStyle name="Normal 14 3 4 3 3" xfId="0"/>
    <cellStyle name="Normal 14 3 4 3 4" xfId="0"/>
    <cellStyle name="Normal 14 3 4 3 5" xfId="0"/>
    <cellStyle name="Normal 14 3 4 3 6" xfId="0"/>
    <cellStyle name="Normal 14 3 4 4" xfId="0"/>
    <cellStyle name="Normal 14 3 4 4 2" xfId="0"/>
    <cellStyle name="Normal 14 3 4 4 3" xfId="0"/>
    <cellStyle name="Normal 14 3 4 5" xfId="0"/>
    <cellStyle name="Normal 14 3 4 6" xfId="0"/>
    <cellStyle name="Normal 14 3 4 7" xfId="0"/>
    <cellStyle name="Normal 14 3 4 8" xfId="0"/>
    <cellStyle name="Normal 14 3 5" xfId="0"/>
    <cellStyle name="Normal 14 3 5 2" xfId="0"/>
    <cellStyle name="Normal 14 3 5 2 2" xfId="0"/>
    <cellStyle name="Normal 14 3 5 2 2 2" xfId="0"/>
    <cellStyle name="Normal 14 3 5 2 2 2 2" xfId="0"/>
    <cellStyle name="Normal 14 3 5 2 2 2 3" xfId="0"/>
    <cellStyle name="Normal 14 3 5 2 2 3" xfId="0"/>
    <cellStyle name="Normal 14 3 5 2 2 4" xfId="0"/>
    <cellStyle name="Normal 14 3 5 2 2 5" xfId="0"/>
    <cellStyle name="Normal 14 3 5 2 2 6" xfId="0"/>
    <cellStyle name="Normal 14 3 5 2 3" xfId="0"/>
    <cellStyle name="Normal 14 3 5 2 3 2" xfId="0"/>
    <cellStyle name="Normal 14 3 5 2 3 3" xfId="0"/>
    <cellStyle name="Normal 14 3 5 2 4" xfId="0"/>
    <cellStyle name="Normal 14 3 5 2 5" xfId="0"/>
    <cellStyle name="Normal 14 3 5 2 6" xfId="0"/>
    <cellStyle name="Normal 14 3 5 2 7" xfId="0"/>
    <cellStyle name="Normal 14 3 5 3" xfId="0"/>
    <cellStyle name="Normal 14 3 5 3 2" xfId="0"/>
    <cellStyle name="Normal 14 3 5 3 2 2" xfId="0"/>
    <cellStyle name="Normal 14 3 5 3 2 3" xfId="0"/>
    <cellStyle name="Normal 14 3 5 3 3" xfId="0"/>
    <cellStyle name="Normal 14 3 5 3 4" xfId="0"/>
    <cellStyle name="Normal 14 3 5 3 5" xfId="0"/>
    <cellStyle name="Normal 14 3 5 3 6" xfId="0"/>
    <cellStyle name="Normal 14 3 5 4" xfId="0"/>
    <cellStyle name="Normal 14 3 5 4 2" xfId="0"/>
    <cellStyle name="Normal 14 3 5 4 3" xfId="0"/>
    <cellStyle name="Normal 14 3 5 5" xfId="0"/>
    <cellStyle name="Normal 14 3 5 6" xfId="0"/>
    <cellStyle name="Normal 14 3 5 7" xfId="0"/>
    <cellStyle name="Normal 14 3 5 8" xfId="0"/>
    <cellStyle name="Normal 14 3 6" xfId="0"/>
    <cellStyle name="Normal 14 3 6 2" xfId="0"/>
    <cellStyle name="Normal 14 3 6 2 2" xfId="0"/>
    <cellStyle name="Normal 14 3 6 2 2 2" xfId="0"/>
    <cellStyle name="Normal 14 3 6 2 2 2 2" xfId="0"/>
    <cellStyle name="Normal 14 3 6 2 2 2 3" xfId="0"/>
    <cellStyle name="Normal 14 3 6 2 2 3" xfId="0"/>
    <cellStyle name="Normal 14 3 6 2 2 4" xfId="0"/>
    <cellStyle name="Normal 14 3 6 2 2 5" xfId="0"/>
    <cellStyle name="Normal 14 3 6 2 2 6" xfId="0"/>
    <cellStyle name="Normal 14 3 6 2 3" xfId="0"/>
    <cellStyle name="Normal 14 3 6 2 3 2" xfId="0"/>
    <cellStyle name="Normal 14 3 6 2 3 3" xfId="0"/>
    <cellStyle name="Normal 14 3 6 2 4" xfId="0"/>
    <cellStyle name="Normal 14 3 6 2 5" xfId="0"/>
    <cellStyle name="Normal 14 3 6 2 6" xfId="0"/>
    <cellStyle name="Normal 14 3 6 2 7" xfId="0"/>
    <cellStyle name="Normal 14 3 6 3" xfId="0"/>
    <cellStyle name="Normal 14 3 6 3 2" xfId="0"/>
    <cellStyle name="Normal 14 3 6 3 2 2" xfId="0"/>
    <cellStyle name="Normal 14 3 6 3 2 3" xfId="0"/>
    <cellStyle name="Normal 14 3 6 3 3" xfId="0"/>
    <cellStyle name="Normal 14 3 6 3 4" xfId="0"/>
    <cellStyle name="Normal 14 3 6 3 5" xfId="0"/>
    <cellStyle name="Normal 14 3 6 3 6" xfId="0"/>
    <cellStyle name="Normal 14 3 6 4" xfId="0"/>
    <cellStyle name="Normal 14 3 6 4 2" xfId="0"/>
    <cellStyle name="Normal 14 3 6 4 3" xfId="0"/>
    <cellStyle name="Normal 14 3 6 5" xfId="0"/>
    <cellStyle name="Normal 14 3 6 6" xfId="0"/>
    <cellStyle name="Normal 14 3 6 7" xfId="0"/>
    <cellStyle name="Normal 14 3 6 8" xfId="0"/>
    <cellStyle name="Normal 14 3 7" xfId="0"/>
    <cellStyle name="Normal 14 3 7 2" xfId="0"/>
    <cellStyle name="Normal 14 3 7 2 2" xfId="0"/>
    <cellStyle name="Normal 14 3 7 2 2 2" xfId="0"/>
    <cellStyle name="Normal 14 3 7 2 2 3" xfId="0"/>
    <cellStyle name="Normal 14 3 7 2 3" xfId="0"/>
    <cellStyle name="Normal 14 3 7 2 4" xfId="0"/>
    <cellStyle name="Normal 14 3 7 2 5" xfId="0"/>
    <cellStyle name="Normal 14 3 7 2 6" xfId="0"/>
    <cellStyle name="Normal 14 3 7 3" xfId="0"/>
    <cellStyle name="Normal 14 3 7 3 2" xfId="0"/>
    <cellStyle name="Normal 14 3 7 3 3" xfId="0"/>
    <cellStyle name="Normal 14 3 7 4" xfId="0"/>
    <cellStyle name="Normal 14 3 7 5" xfId="0"/>
    <cellStyle name="Normal 14 3 7 6" xfId="0"/>
    <cellStyle name="Normal 14 3 7 7" xfId="0"/>
    <cellStyle name="Normal 14 3 8" xfId="0"/>
    <cellStyle name="Normal 14 3 8 2" xfId="0"/>
    <cellStyle name="Normal 14 3 8 2 2" xfId="0"/>
    <cellStyle name="Normal 14 3 8 2 3" xfId="0"/>
    <cellStyle name="Normal 14 3 8 3" xfId="0"/>
    <cellStyle name="Normal 14 3 8 4" xfId="0"/>
    <cellStyle name="Normal 14 3 8 5" xfId="0"/>
    <cellStyle name="Normal 14 3 8 6" xfId="0"/>
    <cellStyle name="Normal 14 3 9" xfId="0"/>
    <cellStyle name="Normal 14 3 9 2" xfId="0"/>
    <cellStyle name="Normal 14 3 9 2 2" xfId="0"/>
    <cellStyle name="Normal 14 3 9 2 3" xfId="0"/>
    <cellStyle name="Normal 14 3 9 3" xfId="0"/>
    <cellStyle name="Normal 14 3 9 4" xfId="0"/>
    <cellStyle name="Normal 14 3 9 5" xfId="0"/>
    <cellStyle name="Normal 14 3 9 6" xfId="0"/>
    <cellStyle name="Normal 14 4" xfId="0"/>
    <cellStyle name="Normal 14 4 10" xfId="0"/>
    <cellStyle name="Normal 14 4 11" xfId="0"/>
    <cellStyle name="Normal 14 4 2" xfId="0"/>
    <cellStyle name="Normal 14 4 2 2" xfId="0"/>
    <cellStyle name="Normal 14 4 2 2 2" xfId="0"/>
    <cellStyle name="Normal 14 4 2 2 2 2" xfId="0"/>
    <cellStyle name="Normal 14 4 2 2 2 2 2" xfId="0"/>
    <cellStyle name="Normal 14 4 2 2 2 2 3" xfId="0"/>
    <cellStyle name="Normal 14 4 2 2 2 3" xfId="0"/>
    <cellStyle name="Normal 14 4 2 2 2 4" xfId="0"/>
    <cellStyle name="Normal 14 4 2 2 2 5" xfId="0"/>
    <cellStyle name="Normal 14 4 2 2 2 6" xfId="0"/>
    <cellStyle name="Normal 14 4 2 2 3" xfId="0"/>
    <cellStyle name="Normal 14 4 2 2 3 2" xfId="0"/>
    <cellStyle name="Normal 14 4 2 2 3 3" xfId="0"/>
    <cellStyle name="Normal 14 4 2 2 4" xfId="0"/>
    <cellStyle name="Normal 14 4 2 2 5" xfId="0"/>
    <cellStyle name="Normal 14 4 2 2 6" xfId="0"/>
    <cellStyle name="Normal 14 4 2 2 7" xfId="0"/>
    <cellStyle name="Normal 14 4 2 3" xfId="0"/>
    <cellStyle name="Normal 14 4 2 3 2" xfId="0"/>
    <cellStyle name="Normal 14 4 2 3 2 2" xfId="0"/>
    <cellStyle name="Normal 14 4 2 3 2 3" xfId="0"/>
    <cellStyle name="Normal 14 4 2 3 3" xfId="0"/>
    <cellStyle name="Normal 14 4 2 3 4" xfId="0"/>
    <cellStyle name="Normal 14 4 2 3 5" xfId="0"/>
    <cellStyle name="Normal 14 4 2 3 6" xfId="0"/>
    <cellStyle name="Normal 14 4 2 4" xfId="0"/>
    <cellStyle name="Normal 14 4 2 4 2" xfId="0"/>
    <cellStyle name="Normal 14 4 2 4 3" xfId="0"/>
    <cellStyle name="Normal 14 4 2 5" xfId="0"/>
    <cellStyle name="Normal 14 4 2 6" xfId="0"/>
    <cellStyle name="Normal 14 4 2 7" xfId="0"/>
    <cellStyle name="Normal 14 4 2 8" xfId="0"/>
    <cellStyle name="Normal 14 4 3" xfId="0"/>
    <cellStyle name="Normal 14 4 3 2" xfId="0"/>
    <cellStyle name="Normal 14 4 3 2 2" xfId="0"/>
    <cellStyle name="Normal 14 4 3 2 2 2" xfId="0"/>
    <cellStyle name="Normal 14 4 3 2 2 3" xfId="0"/>
    <cellStyle name="Normal 14 4 3 2 3" xfId="0"/>
    <cellStyle name="Normal 14 4 3 2 4" xfId="0"/>
    <cellStyle name="Normal 14 4 3 2 5" xfId="0"/>
    <cellStyle name="Normal 14 4 3 2 6" xfId="0"/>
    <cellStyle name="Normal 14 4 3 3" xfId="0"/>
    <cellStyle name="Normal 14 4 3 3 2" xfId="0"/>
    <cellStyle name="Normal 14 4 3 3 3" xfId="0"/>
    <cellStyle name="Normal 14 4 3 4" xfId="0"/>
    <cellStyle name="Normal 14 4 3 5" xfId="0"/>
    <cellStyle name="Normal 14 4 3 6" xfId="0"/>
    <cellStyle name="Normal 14 4 3 7" xfId="0"/>
    <cellStyle name="Normal 14 4 4" xfId="0"/>
    <cellStyle name="Normal 14 4 4 2" xfId="0"/>
    <cellStyle name="Normal 14 4 4 2 2" xfId="0"/>
    <cellStyle name="Normal 14 4 4 2 3" xfId="0"/>
    <cellStyle name="Normal 14 4 4 3" xfId="0"/>
    <cellStyle name="Normal 14 4 4 4" xfId="0"/>
    <cellStyle name="Normal 14 4 4 5" xfId="0"/>
    <cellStyle name="Normal 14 4 4 6" xfId="0"/>
    <cellStyle name="Normal 14 4 5" xfId="0"/>
    <cellStyle name="Normal 14 4 5 2" xfId="0"/>
    <cellStyle name="Normal 14 4 5 2 2" xfId="0"/>
    <cellStyle name="Normal 14 4 5 2 3" xfId="0"/>
    <cellStyle name="Normal 14 4 5 3" xfId="0"/>
    <cellStyle name="Normal 14 4 5 4" xfId="0"/>
    <cellStyle name="Normal 14 4 5 5" xfId="0"/>
    <cellStyle name="Normal 14 4 5 6" xfId="0"/>
    <cellStyle name="Normal 14 4 6" xfId="0"/>
    <cellStyle name="Normal 14 4 6 2" xfId="0"/>
    <cellStyle name="Normal 14 4 6 2 2" xfId="0"/>
    <cellStyle name="Normal 14 4 6 2 3" xfId="0"/>
    <cellStyle name="Normal 14 4 6 3" xfId="0"/>
    <cellStyle name="Normal 14 4 6 4" xfId="0"/>
    <cellStyle name="Normal 14 4 6 5" xfId="0"/>
    <cellStyle name="Normal 14 4 7" xfId="0"/>
    <cellStyle name="Normal 14 4 7 2" xfId="0"/>
    <cellStyle name="Normal 14 4 7 3" xfId="0"/>
    <cellStyle name="Normal 14 4 8" xfId="0"/>
    <cellStyle name="Normal 14 4 9" xfId="0"/>
    <cellStyle name="Normal 14 5" xfId="0"/>
    <cellStyle name="Normal 14 5 10" xfId="0"/>
    <cellStyle name="Normal 14 5 11" xfId="0"/>
    <cellStyle name="Normal 14 5 2" xfId="0"/>
    <cellStyle name="Normal 14 5 2 2" xfId="0"/>
    <cellStyle name="Normal 14 5 2 2 2" xfId="0"/>
    <cellStyle name="Normal 14 5 2 2 2 2" xfId="0"/>
    <cellStyle name="Normal 14 5 2 2 2 2 2" xfId="0"/>
    <cellStyle name="Normal 14 5 2 2 2 2 3" xfId="0"/>
    <cellStyle name="Normal 14 5 2 2 2 3" xfId="0"/>
    <cellStyle name="Normal 14 5 2 2 2 4" xfId="0"/>
    <cellStyle name="Normal 14 5 2 2 2 5" xfId="0"/>
    <cellStyle name="Normal 14 5 2 2 2 6" xfId="0"/>
    <cellStyle name="Normal 14 5 2 2 3" xfId="0"/>
    <cellStyle name="Normal 14 5 2 2 3 2" xfId="0"/>
    <cellStyle name="Normal 14 5 2 2 3 3" xfId="0"/>
    <cellStyle name="Normal 14 5 2 2 4" xfId="0"/>
    <cellStyle name="Normal 14 5 2 2 5" xfId="0"/>
    <cellStyle name="Normal 14 5 2 2 6" xfId="0"/>
    <cellStyle name="Normal 14 5 2 2 7" xfId="0"/>
    <cellStyle name="Normal 14 5 2 3" xfId="0"/>
    <cellStyle name="Normal 14 5 2 3 2" xfId="0"/>
    <cellStyle name="Normal 14 5 2 3 2 2" xfId="0"/>
    <cellStyle name="Normal 14 5 2 3 2 3" xfId="0"/>
    <cellStyle name="Normal 14 5 2 3 3" xfId="0"/>
    <cellStyle name="Normal 14 5 2 3 4" xfId="0"/>
    <cellStyle name="Normal 14 5 2 3 5" xfId="0"/>
    <cellStyle name="Normal 14 5 2 3 6" xfId="0"/>
    <cellStyle name="Normal 14 5 2 4" xfId="0"/>
    <cellStyle name="Normal 14 5 2 4 2" xfId="0"/>
    <cellStyle name="Normal 14 5 2 4 3" xfId="0"/>
    <cellStyle name="Normal 14 5 2 5" xfId="0"/>
    <cellStyle name="Normal 14 5 2 6" xfId="0"/>
    <cellStyle name="Normal 14 5 2 7" xfId="0"/>
    <cellStyle name="Normal 14 5 2 8" xfId="0"/>
    <cellStyle name="Normal 14 5 3" xfId="0"/>
    <cellStyle name="Normal 14 5 3 2" xfId="0"/>
    <cellStyle name="Normal 14 5 3 2 2" xfId="0"/>
    <cellStyle name="Normal 14 5 3 2 2 2" xfId="0"/>
    <cellStyle name="Normal 14 5 3 2 2 3" xfId="0"/>
    <cellStyle name="Normal 14 5 3 2 3" xfId="0"/>
    <cellStyle name="Normal 14 5 3 2 4" xfId="0"/>
    <cellStyle name="Normal 14 5 3 2 5" xfId="0"/>
    <cellStyle name="Normal 14 5 3 2 6" xfId="0"/>
    <cellStyle name="Normal 14 5 3 3" xfId="0"/>
    <cellStyle name="Normal 14 5 3 3 2" xfId="0"/>
    <cellStyle name="Normal 14 5 3 3 3" xfId="0"/>
    <cellStyle name="Normal 14 5 3 4" xfId="0"/>
    <cellStyle name="Normal 14 5 3 5" xfId="0"/>
    <cellStyle name="Normal 14 5 3 6" xfId="0"/>
    <cellStyle name="Normal 14 5 3 7" xfId="0"/>
    <cellStyle name="Normal 14 5 4" xfId="0"/>
    <cellStyle name="Normal 14 5 4 2" xfId="0"/>
    <cellStyle name="Normal 14 5 4 2 2" xfId="0"/>
    <cellStyle name="Normal 14 5 4 2 3" xfId="0"/>
    <cellStyle name="Normal 14 5 4 3" xfId="0"/>
    <cellStyle name="Normal 14 5 4 4" xfId="0"/>
    <cellStyle name="Normal 14 5 4 5" xfId="0"/>
    <cellStyle name="Normal 14 5 4 6" xfId="0"/>
    <cellStyle name="Normal 14 5 5" xfId="0"/>
    <cellStyle name="Normal 14 5 5 2" xfId="0"/>
    <cellStyle name="Normal 14 5 5 2 2" xfId="0"/>
    <cellStyle name="Normal 14 5 5 2 3" xfId="0"/>
    <cellStyle name="Normal 14 5 5 3" xfId="0"/>
    <cellStyle name="Normal 14 5 5 4" xfId="0"/>
    <cellStyle name="Normal 14 5 5 5" xfId="0"/>
    <cellStyle name="Normal 14 5 5 6" xfId="0"/>
    <cellStyle name="Normal 14 5 6" xfId="0"/>
    <cellStyle name="Normal 14 5 6 2" xfId="0"/>
    <cellStyle name="Normal 14 5 6 2 2" xfId="0"/>
    <cellStyle name="Normal 14 5 6 2 3" xfId="0"/>
    <cellStyle name="Normal 14 5 6 3" xfId="0"/>
    <cellStyle name="Normal 14 5 6 4" xfId="0"/>
    <cellStyle name="Normal 14 5 6 5" xfId="0"/>
    <cellStyle name="Normal 14 5 7" xfId="0"/>
    <cellStyle name="Normal 14 5 7 2" xfId="0"/>
    <cellStyle name="Normal 14 5 7 3" xfId="0"/>
    <cellStyle name="Normal 14 5 8" xfId="0"/>
    <cellStyle name="Normal 14 5 9" xfId="0"/>
    <cellStyle name="Normal 14 6" xfId="0"/>
    <cellStyle name="Normal 14 6 2" xfId="0"/>
    <cellStyle name="Normal 14 6 2 2" xfId="0"/>
    <cellStyle name="Normal 14 6 2 2 2" xfId="0"/>
    <cellStyle name="Normal 14 6 2 2 2 2" xfId="0"/>
    <cellStyle name="Normal 14 6 2 2 2 3" xfId="0"/>
    <cellStyle name="Normal 14 6 2 2 3" xfId="0"/>
    <cellStyle name="Normal 14 6 2 2 4" xfId="0"/>
    <cellStyle name="Normal 14 6 2 2 5" xfId="0"/>
    <cellStyle name="Normal 14 6 2 2 6" xfId="0"/>
    <cellStyle name="Normal 14 6 2 3" xfId="0"/>
    <cellStyle name="Normal 14 6 2 3 2" xfId="0"/>
    <cellStyle name="Normal 14 6 2 3 3" xfId="0"/>
    <cellStyle name="Normal 14 6 2 4" xfId="0"/>
    <cellStyle name="Normal 14 6 2 5" xfId="0"/>
    <cellStyle name="Normal 14 6 2 6" xfId="0"/>
    <cellStyle name="Normal 14 6 2 7" xfId="0"/>
    <cellStyle name="Normal 14 6 3" xfId="0"/>
    <cellStyle name="Normal 14 6 3 2" xfId="0"/>
    <cellStyle name="Normal 14 6 3 2 2" xfId="0"/>
    <cellStyle name="Normal 14 6 3 2 3" xfId="0"/>
    <cellStyle name="Normal 14 6 3 3" xfId="0"/>
    <cellStyle name="Normal 14 6 3 4" xfId="0"/>
    <cellStyle name="Normal 14 6 3 5" xfId="0"/>
    <cellStyle name="Normal 14 6 3 6" xfId="0"/>
    <cellStyle name="Normal 14 6 4" xfId="0"/>
    <cellStyle name="Normal 14 6 4 2" xfId="0"/>
    <cellStyle name="Normal 14 6 4 3" xfId="0"/>
    <cellStyle name="Normal 14 6 5" xfId="0"/>
    <cellStyle name="Normal 14 6 6" xfId="0"/>
    <cellStyle name="Normal 14 6 7" xfId="0"/>
    <cellStyle name="Normal 14 6 8" xfId="0"/>
    <cellStyle name="Normal 14 7" xfId="0"/>
    <cellStyle name="Normal 14 7 2" xfId="0"/>
    <cellStyle name="Normal 14 7 2 2" xfId="0"/>
    <cellStyle name="Normal 14 7 2 2 2" xfId="0"/>
    <cellStyle name="Normal 14 7 2 2 2 2" xfId="0"/>
    <cellStyle name="Normal 14 7 2 2 2 3" xfId="0"/>
    <cellStyle name="Normal 14 7 2 2 3" xfId="0"/>
    <cellStyle name="Normal 14 7 2 2 4" xfId="0"/>
    <cellStyle name="Normal 14 7 2 2 5" xfId="0"/>
    <cellStyle name="Normal 14 7 2 2 6" xfId="0"/>
    <cellStyle name="Normal 14 7 2 3" xfId="0"/>
    <cellStyle name="Normal 14 7 2 3 2" xfId="0"/>
    <cellStyle name="Normal 14 7 2 3 3" xfId="0"/>
    <cellStyle name="Normal 14 7 2 4" xfId="0"/>
    <cellStyle name="Normal 14 7 2 5" xfId="0"/>
    <cellStyle name="Normal 14 7 2 6" xfId="0"/>
    <cellStyle name="Normal 14 7 2 7" xfId="0"/>
    <cellStyle name="Normal 14 7 3" xfId="0"/>
    <cellStyle name="Normal 14 7 3 2" xfId="0"/>
    <cellStyle name="Normal 14 7 3 2 2" xfId="0"/>
    <cellStyle name="Normal 14 7 3 2 3" xfId="0"/>
    <cellStyle name="Normal 14 7 3 3" xfId="0"/>
    <cellStyle name="Normal 14 7 3 4" xfId="0"/>
    <cellStyle name="Normal 14 7 3 5" xfId="0"/>
    <cellStyle name="Normal 14 7 3 6" xfId="0"/>
    <cellStyle name="Normal 14 7 4" xfId="0"/>
    <cellStyle name="Normal 14 7 4 2" xfId="0"/>
    <cellStyle name="Normal 14 7 4 3" xfId="0"/>
    <cellStyle name="Normal 14 7 5" xfId="0"/>
    <cellStyle name="Normal 14 7 6" xfId="0"/>
    <cellStyle name="Normal 14 7 7" xfId="0"/>
    <cellStyle name="Normal 14 7 8" xfId="0"/>
    <cellStyle name="Normal 14 8" xfId="0"/>
    <cellStyle name="Normal 14 8 2" xfId="0"/>
    <cellStyle name="Normal 14 8 2 2" xfId="0"/>
    <cellStyle name="Normal 14 8 2 2 2" xfId="0"/>
    <cellStyle name="Normal 14 8 2 2 2 2" xfId="0"/>
    <cellStyle name="Normal 14 8 2 2 2 3" xfId="0"/>
    <cellStyle name="Normal 14 8 2 2 3" xfId="0"/>
    <cellStyle name="Normal 14 8 2 2 4" xfId="0"/>
    <cellStyle name="Normal 14 8 2 2 5" xfId="0"/>
    <cellStyle name="Normal 14 8 2 2 6" xfId="0"/>
    <cellStyle name="Normal 14 8 2 3" xfId="0"/>
    <cellStyle name="Normal 14 8 2 3 2" xfId="0"/>
    <cellStyle name="Normal 14 8 2 3 3" xfId="0"/>
    <cellStyle name="Normal 14 8 2 4" xfId="0"/>
    <cellStyle name="Normal 14 8 2 5" xfId="0"/>
    <cellStyle name="Normal 14 8 2 6" xfId="0"/>
    <cellStyle name="Normal 14 8 2 7" xfId="0"/>
    <cellStyle name="Normal 14 8 3" xfId="0"/>
    <cellStyle name="Normal 14 8 3 2" xfId="0"/>
    <cellStyle name="Normal 14 8 3 2 2" xfId="0"/>
    <cellStyle name="Normal 14 8 3 2 3" xfId="0"/>
    <cellStyle name="Normal 14 8 3 3" xfId="0"/>
    <cellStyle name="Normal 14 8 3 4" xfId="0"/>
    <cellStyle name="Normal 14 8 3 5" xfId="0"/>
    <cellStyle name="Normal 14 8 3 6" xfId="0"/>
    <cellStyle name="Normal 14 8 4" xfId="0"/>
    <cellStyle name="Normal 14 8 4 2" xfId="0"/>
    <cellStyle name="Normal 14 8 4 3" xfId="0"/>
    <cellStyle name="Normal 14 8 5" xfId="0"/>
    <cellStyle name="Normal 14 8 6" xfId="0"/>
    <cellStyle name="Normal 14 8 7" xfId="0"/>
    <cellStyle name="Normal 14 8 8" xfId="0"/>
    <cellStyle name="Normal 14 9" xfId="0"/>
    <cellStyle name="Normal 14 9 2" xfId="0"/>
    <cellStyle name="Normal 14 9 2 2" xfId="0"/>
    <cellStyle name="Normal 14 9 2 2 2" xfId="0"/>
    <cellStyle name="Normal 14 9 2 2 3" xfId="0"/>
    <cellStyle name="Normal 14 9 2 3" xfId="0"/>
    <cellStyle name="Normal 14 9 2 4" xfId="0"/>
    <cellStyle name="Normal 14 9 2 5" xfId="0"/>
    <cellStyle name="Normal 14 9 2 6" xfId="0"/>
    <cellStyle name="Normal 14 9 3" xfId="0"/>
    <cellStyle name="Normal 14 9 3 2" xfId="0"/>
    <cellStyle name="Normal 14 9 3 3" xfId="0"/>
    <cellStyle name="Normal 14 9 4" xfId="0"/>
    <cellStyle name="Normal 14 9 5" xfId="0"/>
    <cellStyle name="Normal 14 9 6" xfId="0"/>
    <cellStyle name="Normal 14 9 7" xfId="0"/>
    <cellStyle name="Normal 140" xfId="0"/>
    <cellStyle name="Normal 141" xfId="0"/>
    <cellStyle name="Normal 142" xfId="0"/>
    <cellStyle name="Normal 143" xfId="0"/>
    <cellStyle name="Normal 144" xfId="0"/>
    <cellStyle name="Normal 145" xfId="0"/>
    <cellStyle name="Normal 146" xfId="0"/>
    <cellStyle name="Normal 147" xfId="0"/>
    <cellStyle name="Normal 148" xfId="0"/>
    <cellStyle name="Normal 149" xfId="0"/>
    <cellStyle name="Normal 15" xfId="0"/>
    <cellStyle name="Normal 15 2" xfId="0"/>
    <cellStyle name="Normal 150" xfId="0"/>
    <cellStyle name="Normal 151" xfId="0"/>
    <cellStyle name="Normal 152" xfId="0"/>
    <cellStyle name="Normal 153" xfId="0"/>
    <cellStyle name="Normal 154" xfId="0"/>
    <cellStyle name="Normal 155" xfId="0"/>
    <cellStyle name="Normal 156" xfId="0"/>
    <cellStyle name="Normal 157" xfId="0"/>
    <cellStyle name="Normal 158" xfId="0"/>
    <cellStyle name="Normal 159" xfId="0"/>
    <cellStyle name="Normal 16" xfId="0"/>
    <cellStyle name="Normal 16 10" xfId="0"/>
    <cellStyle name="Normal 16 10 2" xfId="0"/>
    <cellStyle name="Normal 16 10 2 2" xfId="0"/>
    <cellStyle name="Normal 16 10 2 3" xfId="0"/>
    <cellStyle name="Normal 16 10 3" xfId="0"/>
    <cellStyle name="Normal 16 10 4" xfId="0"/>
    <cellStyle name="Normal 16 10 5" xfId="0"/>
    <cellStyle name="Normal 16 10 6" xfId="0"/>
    <cellStyle name="Normal 16 11" xfId="0"/>
    <cellStyle name="Normal 16 11 2" xfId="0"/>
    <cellStyle name="Normal 16 11 2 2" xfId="0"/>
    <cellStyle name="Normal 16 11 2 3" xfId="0"/>
    <cellStyle name="Normal 16 11 3" xfId="0"/>
    <cellStyle name="Normal 16 11 4" xfId="0"/>
    <cellStyle name="Normal 16 11 5" xfId="0"/>
    <cellStyle name="Normal 16 11 6" xfId="0"/>
    <cellStyle name="Normal 16 12" xfId="0"/>
    <cellStyle name="Normal 16 12 2" xfId="0"/>
    <cellStyle name="Normal 16 12 2 2" xfId="0"/>
    <cellStyle name="Normal 16 12 2 3" xfId="0"/>
    <cellStyle name="Normal 16 12 3" xfId="0"/>
    <cellStyle name="Normal 16 12 4" xfId="0"/>
    <cellStyle name="Normal 16 12 5" xfId="0"/>
    <cellStyle name="Normal 16 12 6" xfId="0"/>
    <cellStyle name="Normal 16 13" xfId="0"/>
    <cellStyle name="Normal 16 13 2" xfId="0"/>
    <cellStyle name="Normal 16 13 2 2" xfId="0"/>
    <cellStyle name="Normal 16 13 2 3" xfId="0"/>
    <cellStyle name="Normal 16 13 3" xfId="0"/>
    <cellStyle name="Normal 16 13 4" xfId="0"/>
    <cellStyle name="Normal 16 13 5" xfId="0"/>
    <cellStyle name="Normal 16 14" xfId="0"/>
    <cellStyle name="Normal 16 14 2" xfId="0"/>
    <cellStyle name="Normal 16 14 3" xfId="0"/>
    <cellStyle name="Normal 16 14 4" xfId="0"/>
    <cellStyle name="Normal 16 15" xfId="0"/>
    <cellStyle name="Normal 16 16" xfId="0"/>
    <cellStyle name="Normal 16 17" xfId="0"/>
    <cellStyle name="Normal 16 18" xfId="0"/>
    <cellStyle name="Normal 16 2" xfId="0"/>
    <cellStyle name="Normal 16 2 10" xfId="0"/>
    <cellStyle name="Normal 16 2 10 2" xfId="0"/>
    <cellStyle name="Normal 16 2 10 2 2" xfId="0"/>
    <cellStyle name="Normal 16 2 10 2 3" xfId="0"/>
    <cellStyle name="Normal 16 2 10 3" xfId="0"/>
    <cellStyle name="Normal 16 2 10 4" xfId="0"/>
    <cellStyle name="Normal 16 2 10 5" xfId="0"/>
    <cellStyle name="Normal 16 2 10 6" xfId="0"/>
    <cellStyle name="Normal 16 2 11" xfId="0"/>
    <cellStyle name="Normal 16 2 11 2" xfId="0"/>
    <cellStyle name="Normal 16 2 11 2 2" xfId="0"/>
    <cellStyle name="Normal 16 2 11 2 3" xfId="0"/>
    <cellStyle name="Normal 16 2 11 3" xfId="0"/>
    <cellStyle name="Normal 16 2 11 4" xfId="0"/>
    <cellStyle name="Normal 16 2 11 5" xfId="0"/>
    <cellStyle name="Normal 16 2 12" xfId="0"/>
    <cellStyle name="Normal 16 2 12 2" xfId="0"/>
    <cellStyle name="Normal 16 2 12 3" xfId="0"/>
    <cellStyle name="Normal 16 2 12 4" xfId="0"/>
    <cellStyle name="Normal 16 2 13" xfId="0"/>
    <cellStyle name="Normal 16 2 14" xfId="0"/>
    <cellStyle name="Normal 16 2 15" xfId="0"/>
    <cellStyle name="Normal 16 2 16" xfId="0"/>
    <cellStyle name="Normal 16 2 2" xfId="0"/>
    <cellStyle name="Normal 16 2 2 10" xfId="0"/>
    <cellStyle name="Normal 16 2 2 11" xfId="0"/>
    <cellStyle name="Normal 16 2 2 2" xfId="0"/>
    <cellStyle name="Normal 16 2 2 2 2" xfId="0"/>
    <cellStyle name="Normal 16 2 2 2 2 2" xfId="0"/>
    <cellStyle name="Normal 16 2 2 2 2 2 2" xfId="0"/>
    <cellStyle name="Normal 16 2 2 2 2 2 2 2" xfId="0"/>
    <cellStyle name="Normal 16 2 2 2 2 2 2 3" xfId="0"/>
    <cellStyle name="Normal 16 2 2 2 2 2 3" xfId="0"/>
    <cellStyle name="Normal 16 2 2 2 2 2 4" xfId="0"/>
    <cellStyle name="Normal 16 2 2 2 2 2 5" xfId="0"/>
    <cellStyle name="Normal 16 2 2 2 2 2 6" xfId="0"/>
    <cellStyle name="Normal 16 2 2 2 2 3" xfId="0"/>
    <cellStyle name="Normal 16 2 2 2 2 3 2" xfId="0"/>
    <cellStyle name="Normal 16 2 2 2 2 3 3" xfId="0"/>
    <cellStyle name="Normal 16 2 2 2 2 4" xfId="0"/>
    <cellStyle name="Normal 16 2 2 2 2 5" xfId="0"/>
    <cellStyle name="Normal 16 2 2 2 2 6" xfId="0"/>
    <cellStyle name="Normal 16 2 2 2 2 7" xfId="0"/>
    <cellStyle name="Normal 16 2 2 2 3" xfId="0"/>
    <cellStyle name="Normal 16 2 2 2 3 2" xfId="0"/>
    <cellStyle name="Normal 16 2 2 2 3 2 2" xfId="0"/>
    <cellStyle name="Normal 16 2 2 2 3 2 3" xfId="0"/>
    <cellStyle name="Normal 16 2 2 2 3 3" xfId="0"/>
    <cellStyle name="Normal 16 2 2 2 3 4" xfId="0"/>
    <cellStyle name="Normal 16 2 2 2 3 5" xfId="0"/>
    <cellStyle name="Normal 16 2 2 2 3 6" xfId="0"/>
    <cellStyle name="Normal 16 2 2 2 4" xfId="0"/>
    <cellStyle name="Normal 16 2 2 2 4 2" xfId="0"/>
    <cellStyle name="Normal 16 2 2 2 4 3" xfId="0"/>
    <cellStyle name="Normal 16 2 2 2 5" xfId="0"/>
    <cellStyle name="Normal 16 2 2 2 6" xfId="0"/>
    <cellStyle name="Normal 16 2 2 2 7" xfId="0"/>
    <cellStyle name="Normal 16 2 2 2 8" xfId="0"/>
    <cellStyle name="Normal 16 2 2 3" xfId="0"/>
    <cellStyle name="Normal 16 2 2 3 2" xfId="0"/>
    <cellStyle name="Normal 16 2 2 3 2 2" xfId="0"/>
    <cellStyle name="Normal 16 2 2 3 2 2 2" xfId="0"/>
    <cellStyle name="Normal 16 2 2 3 2 2 3" xfId="0"/>
    <cellStyle name="Normal 16 2 2 3 2 3" xfId="0"/>
    <cellStyle name="Normal 16 2 2 3 2 4" xfId="0"/>
    <cellStyle name="Normal 16 2 2 3 2 5" xfId="0"/>
    <cellStyle name="Normal 16 2 2 3 2 6" xfId="0"/>
    <cellStyle name="Normal 16 2 2 3 3" xfId="0"/>
    <cellStyle name="Normal 16 2 2 3 3 2" xfId="0"/>
    <cellStyle name="Normal 16 2 2 3 3 3" xfId="0"/>
    <cellStyle name="Normal 16 2 2 3 4" xfId="0"/>
    <cellStyle name="Normal 16 2 2 3 5" xfId="0"/>
    <cellStyle name="Normal 16 2 2 3 6" xfId="0"/>
    <cellStyle name="Normal 16 2 2 3 7" xfId="0"/>
    <cellStyle name="Normal 16 2 2 4" xfId="0"/>
    <cellStyle name="Normal 16 2 2 4 2" xfId="0"/>
    <cellStyle name="Normal 16 2 2 4 2 2" xfId="0"/>
    <cellStyle name="Normal 16 2 2 4 2 3" xfId="0"/>
    <cellStyle name="Normal 16 2 2 4 3" xfId="0"/>
    <cellStyle name="Normal 16 2 2 4 4" xfId="0"/>
    <cellStyle name="Normal 16 2 2 4 5" xfId="0"/>
    <cellStyle name="Normal 16 2 2 4 6" xfId="0"/>
    <cellStyle name="Normal 16 2 2 5" xfId="0"/>
    <cellStyle name="Normal 16 2 2 5 2" xfId="0"/>
    <cellStyle name="Normal 16 2 2 5 2 2" xfId="0"/>
    <cellStyle name="Normal 16 2 2 5 2 3" xfId="0"/>
    <cellStyle name="Normal 16 2 2 5 3" xfId="0"/>
    <cellStyle name="Normal 16 2 2 5 4" xfId="0"/>
    <cellStyle name="Normal 16 2 2 5 5" xfId="0"/>
    <cellStyle name="Normal 16 2 2 5 6" xfId="0"/>
    <cellStyle name="Normal 16 2 2 6" xfId="0"/>
    <cellStyle name="Normal 16 2 2 6 2" xfId="0"/>
    <cellStyle name="Normal 16 2 2 6 2 2" xfId="0"/>
    <cellStyle name="Normal 16 2 2 6 2 3" xfId="0"/>
    <cellStyle name="Normal 16 2 2 6 3" xfId="0"/>
    <cellStyle name="Normal 16 2 2 6 4" xfId="0"/>
    <cellStyle name="Normal 16 2 2 6 5" xfId="0"/>
    <cellStyle name="Normal 16 2 2 7" xfId="0"/>
    <cellStyle name="Normal 16 2 2 7 2" xfId="0"/>
    <cellStyle name="Normal 16 2 2 7 3" xfId="0"/>
    <cellStyle name="Normal 16 2 2 8" xfId="0"/>
    <cellStyle name="Normal 16 2 2 9" xfId="0"/>
    <cellStyle name="Normal 16 2 3" xfId="0"/>
    <cellStyle name="Normal 16 2 3 10" xfId="0"/>
    <cellStyle name="Normal 16 2 3 11" xfId="0"/>
    <cellStyle name="Normal 16 2 3 2" xfId="0"/>
    <cellStyle name="Normal 16 2 3 2 2" xfId="0"/>
    <cellStyle name="Normal 16 2 3 2 2 2" xfId="0"/>
    <cellStyle name="Normal 16 2 3 2 2 2 2" xfId="0"/>
    <cellStyle name="Normal 16 2 3 2 2 2 2 2" xfId="0"/>
    <cellStyle name="Normal 16 2 3 2 2 2 2 3" xfId="0"/>
    <cellStyle name="Normal 16 2 3 2 2 2 3" xfId="0"/>
    <cellStyle name="Normal 16 2 3 2 2 2 4" xfId="0"/>
    <cellStyle name="Normal 16 2 3 2 2 2 5" xfId="0"/>
    <cellStyle name="Normal 16 2 3 2 2 2 6" xfId="0"/>
    <cellStyle name="Normal 16 2 3 2 2 3" xfId="0"/>
    <cellStyle name="Normal 16 2 3 2 2 3 2" xfId="0"/>
    <cellStyle name="Normal 16 2 3 2 2 3 3" xfId="0"/>
    <cellStyle name="Normal 16 2 3 2 2 4" xfId="0"/>
    <cellStyle name="Normal 16 2 3 2 2 5" xfId="0"/>
    <cellStyle name="Normal 16 2 3 2 2 6" xfId="0"/>
    <cellStyle name="Normal 16 2 3 2 2 7" xfId="0"/>
    <cellStyle name="Normal 16 2 3 2 3" xfId="0"/>
    <cellStyle name="Normal 16 2 3 2 3 2" xfId="0"/>
    <cellStyle name="Normal 16 2 3 2 3 2 2" xfId="0"/>
    <cellStyle name="Normal 16 2 3 2 3 2 3" xfId="0"/>
    <cellStyle name="Normal 16 2 3 2 3 3" xfId="0"/>
    <cellStyle name="Normal 16 2 3 2 3 4" xfId="0"/>
    <cellStyle name="Normal 16 2 3 2 3 5" xfId="0"/>
    <cellStyle name="Normal 16 2 3 2 3 6" xfId="0"/>
    <cellStyle name="Normal 16 2 3 2 4" xfId="0"/>
    <cellStyle name="Normal 16 2 3 2 4 2" xfId="0"/>
    <cellStyle name="Normal 16 2 3 2 4 3" xfId="0"/>
    <cellStyle name="Normal 16 2 3 2 5" xfId="0"/>
    <cellStyle name="Normal 16 2 3 2 6" xfId="0"/>
    <cellStyle name="Normal 16 2 3 2 7" xfId="0"/>
    <cellStyle name="Normal 16 2 3 2 8" xfId="0"/>
    <cellStyle name="Normal 16 2 3 3" xfId="0"/>
    <cellStyle name="Normal 16 2 3 3 2" xfId="0"/>
    <cellStyle name="Normal 16 2 3 3 2 2" xfId="0"/>
    <cellStyle name="Normal 16 2 3 3 2 2 2" xfId="0"/>
    <cellStyle name="Normal 16 2 3 3 2 2 3" xfId="0"/>
    <cellStyle name="Normal 16 2 3 3 2 3" xfId="0"/>
    <cellStyle name="Normal 16 2 3 3 2 4" xfId="0"/>
    <cellStyle name="Normal 16 2 3 3 2 5" xfId="0"/>
    <cellStyle name="Normal 16 2 3 3 2 6" xfId="0"/>
    <cellStyle name="Normal 16 2 3 3 3" xfId="0"/>
    <cellStyle name="Normal 16 2 3 3 3 2" xfId="0"/>
    <cellStyle name="Normal 16 2 3 3 3 3" xfId="0"/>
    <cellStyle name="Normal 16 2 3 3 4" xfId="0"/>
    <cellStyle name="Normal 16 2 3 3 5" xfId="0"/>
    <cellStyle name="Normal 16 2 3 3 6" xfId="0"/>
    <cellStyle name="Normal 16 2 3 3 7" xfId="0"/>
    <cellStyle name="Normal 16 2 3 4" xfId="0"/>
    <cellStyle name="Normal 16 2 3 4 2" xfId="0"/>
    <cellStyle name="Normal 16 2 3 4 2 2" xfId="0"/>
    <cellStyle name="Normal 16 2 3 4 2 3" xfId="0"/>
    <cellStyle name="Normal 16 2 3 4 3" xfId="0"/>
    <cellStyle name="Normal 16 2 3 4 4" xfId="0"/>
    <cellStyle name="Normal 16 2 3 4 5" xfId="0"/>
    <cellStyle name="Normal 16 2 3 4 6" xfId="0"/>
    <cellStyle name="Normal 16 2 3 5" xfId="0"/>
    <cellStyle name="Normal 16 2 3 5 2" xfId="0"/>
    <cellStyle name="Normal 16 2 3 5 2 2" xfId="0"/>
    <cellStyle name="Normal 16 2 3 5 2 3" xfId="0"/>
    <cellStyle name="Normal 16 2 3 5 3" xfId="0"/>
    <cellStyle name="Normal 16 2 3 5 4" xfId="0"/>
    <cellStyle name="Normal 16 2 3 5 5" xfId="0"/>
    <cellStyle name="Normal 16 2 3 5 6" xfId="0"/>
    <cellStyle name="Normal 16 2 3 6" xfId="0"/>
    <cellStyle name="Normal 16 2 3 6 2" xfId="0"/>
    <cellStyle name="Normal 16 2 3 6 2 2" xfId="0"/>
    <cellStyle name="Normal 16 2 3 6 2 3" xfId="0"/>
    <cellStyle name="Normal 16 2 3 6 3" xfId="0"/>
    <cellStyle name="Normal 16 2 3 6 4" xfId="0"/>
    <cellStyle name="Normal 16 2 3 6 5" xfId="0"/>
    <cellStyle name="Normal 16 2 3 7" xfId="0"/>
    <cellStyle name="Normal 16 2 3 7 2" xfId="0"/>
    <cellStyle name="Normal 16 2 3 7 3" xfId="0"/>
    <cellStyle name="Normal 16 2 3 8" xfId="0"/>
    <cellStyle name="Normal 16 2 3 9" xfId="0"/>
    <cellStyle name="Normal 16 2 4" xfId="0"/>
    <cellStyle name="Normal 16 2 4 2" xfId="0"/>
    <cellStyle name="Normal 16 2 4 2 2" xfId="0"/>
    <cellStyle name="Normal 16 2 4 2 2 2" xfId="0"/>
    <cellStyle name="Normal 16 2 4 2 2 2 2" xfId="0"/>
    <cellStyle name="Normal 16 2 4 2 2 2 3" xfId="0"/>
    <cellStyle name="Normal 16 2 4 2 2 3" xfId="0"/>
    <cellStyle name="Normal 16 2 4 2 2 4" xfId="0"/>
    <cellStyle name="Normal 16 2 4 2 2 5" xfId="0"/>
    <cellStyle name="Normal 16 2 4 2 2 6" xfId="0"/>
    <cellStyle name="Normal 16 2 4 2 3" xfId="0"/>
    <cellStyle name="Normal 16 2 4 2 3 2" xfId="0"/>
    <cellStyle name="Normal 16 2 4 2 3 3" xfId="0"/>
    <cellStyle name="Normal 16 2 4 2 4" xfId="0"/>
    <cellStyle name="Normal 16 2 4 2 5" xfId="0"/>
    <cellStyle name="Normal 16 2 4 2 6" xfId="0"/>
    <cellStyle name="Normal 16 2 4 2 7" xfId="0"/>
    <cellStyle name="Normal 16 2 4 3" xfId="0"/>
    <cellStyle name="Normal 16 2 4 3 2" xfId="0"/>
    <cellStyle name="Normal 16 2 4 3 2 2" xfId="0"/>
    <cellStyle name="Normal 16 2 4 3 2 3" xfId="0"/>
    <cellStyle name="Normal 16 2 4 3 3" xfId="0"/>
    <cellStyle name="Normal 16 2 4 3 4" xfId="0"/>
    <cellStyle name="Normal 16 2 4 3 5" xfId="0"/>
    <cellStyle name="Normal 16 2 4 3 6" xfId="0"/>
    <cellStyle name="Normal 16 2 4 4" xfId="0"/>
    <cellStyle name="Normal 16 2 4 4 2" xfId="0"/>
    <cellStyle name="Normal 16 2 4 4 3" xfId="0"/>
    <cellStyle name="Normal 16 2 4 5" xfId="0"/>
    <cellStyle name="Normal 16 2 4 6" xfId="0"/>
    <cellStyle name="Normal 16 2 4 7" xfId="0"/>
    <cellStyle name="Normal 16 2 4 8" xfId="0"/>
    <cellStyle name="Normal 16 2 5" xfId="0"/>
    <cellStyle name="Normal 16 2 5 2" xfId="0"/>
    <cellStyle name="Normal 16 2 5 2 2" xfId="0"/>
    <cellStyle name="Normal 16 2 5 2 2 2" xfId="0"/>
    <cellStyle name="Normal 16 2 5 2 2 2 2" xfId="0"/>
    <cellStyle name="Normal 16 2 5 2 2 2 3" xfId="0"/>
    <cellStyle name="Normal 16 2 5 2 2 3" xfId="0"/>
    <cellStyle name="Normal 16 2 5 2 2 4" xfId="0"/>
    <cellStyle name="Normal 16 2 5 2 2 5" xfId="0"/>
    <cellStyle name="Normal 16 2 5 2 2 6" xfId="0"/>
    <cellStyle name="Normal 16 2 5 2 3" xfId="0"/>
    <cellStyle name="Normal 16 2 5 2 3 2" xfId="0"/>
    <cellStyle name="Normal 16 2 5 2 3 3" xfId="0"/>
    <cellStyle name="Normal 16 2 5 2 4" xfId="0"/>
    <cellStyle name="Normal 16 2 5 2 5" xfId="0"/>
    <cellStyle name="Normal 16 2 5 2 6" xfId="0"/>
    <cellStyle name="Normal 16 2 5 2 7" xfId="0"/>
    <cellStyle name="Normal 16 2 5 3" xfId="0"/>
    <cellStyle name="Normal 16 2 5 3 2" xfId="0"/>
    <cellStyle name="Normal 16 2 5 3 2 2" xfId="0"/>
    <cellStyle name="Normal 16 2 5 3 2 3" xfId="0"/>
    <cellStyle name="Normal 16 2 5 3 3" xfId="0"/>
    <cellStyle name="Normal 16 2 5 3 4" xfId="0"/>
    <cellStyle name="Normal 16 2 5 3 5" xfId="0"/>
    <cellStyle name="Normal 16 2 5 3 6" xfId="0"/>
    <cellStyle name="Normal 16 2 5 4" xfId="0"/>
    <cellStyle name="Normal 16 2 5 4 2" xfId="0"/>
    <cellStyle name="Normal 16 2 5 4 3" xfId="0"/>
    <cellStyle name="Normal 16 2 5 5" xfId="0"/>
    <cellStyle name="Normal 16 2 5 6" xfId="0"/>
    <cellStyle name="Normal 16 2 5 7" xfId="0"/>
    <cellStyle name="Normal 16 2 5 8" xfId="0"/>
    <cellStyle name="Normal 16 2 6" xfId="0"/>
    <cellStyle name="Normal 16 2 6 2" xfId="0"/>
    <cellStyle name="Normal 16 2 6 2 2" xfId="0"/>
    <cellStyle name="Normal 16 2 6 2 2 2" xfId="0"/>
    <cellStyle name="Normal 16 2 6 2 2 2 2" xfId="0"/>
    <cellStyle name="Normal 16 2 6 2 2 2 3" xfId="0"/>
    <cellStyle name="Normal 16 2 6 2 2 3" xfId="0"/>
    <cellStyle name="Normal 16 2 6 2 2 4" xfId="0"/>
    <cellStyle name="Normal 16 2 6 2 2 5" xfId="0"/>
    <cellStyle name="Normal 16 2 6 2 2 6" xfId="0"/>
    <cellStyle name="Normal 16 2 6 2 3" xfId="0"/>
    <cellStyle name="Normal 16 2 6 2 3 2" xfId="0"/>
    <cellStyle name="Normal 16 2 6 2 3 3" xfId="0"/>
    <cellStyle name="Normal 16 2 6 2 4" xfId="0"/>
    <cellStyle name="Normal 16 2 6 2 5" xfId="0"/>
    <cellStyle name="Normal 16 2 6 2 6" xfId="0"/>
    <cellStyle name="Normal 16 2 6 2 7" xfId="0"/>
    <cellStyle name="Normal 16 2 6 3" xfId="0"/>
    <cellStyle name="Normal 16 2 6 3 2" xfId="0"/>
    <cellStyle name="Normal 16 2 6 3 2 2" xfId="0"/>
    <cellStyle name="Normal 16 2 6 3 2 3" xfId="0"/>
    <cellStyle name="Normal 16 2 6 3 3" xfId="0"/>
    <cellStyle name="Normal 16 2 6 3 4" xfId="0"/>
    <cellStyle name="Normal 16 2 6 3 5" xfId="0"/>
    <cellStyle name="Normal 16 2 6 3 6" xfId="0"/>
    <cellStyle name="Normal 16 2 6 4" xfId="0"/>
    <cellStyle name="Normal 16 2 6 4 2" xfId="0"/>
    <cellStyle name="Normal 16 2 6 4 3" xfId="0"/>
    <cellStyle name="Normal 16 2 6 5" xfId="0"/>
    <cellStyle name="Normal 16 2 6 6" xfId="0"/>
    <cellStyle name="Normal 16 2 6 7" xfId="0"/>
    <cellStyle name="Normal 16 2 6 8" xfId="0"/>
    <cellStyle name="Normal 16 2 7" xfId="0"/>
    <cellStyle name="Normal 16 2 7 2" xfId="0"/>
    <cellStyle name="Normal 16 2 7 2 2" xfId="0"/>
    <cellStyle name="Normal 16 2 7 2 2 2" xfId="0"/>
    <cellStyle name="Normal 16 2 7 2 2 3" xfId="0"/>
    <cellStyle name="Normal 16 2 7 2 3" xfId="0"/>
    <cellStyle name="Normal 16 2 7 2 4" xfId="0"/>
    <cellStyle name="Normal 16 2 7 2 5" xfId="0"/>
    <cellStyle name="Normal 16 2 7 2 6" xfId="0"/>
    <cellStyle name="Normal 16 2 7 3" xfId="0"/>
    <cellStyle name="Normal 16 2 7 3 2" xfId="0"/>
    <cellStyle name="Normal 16 2 7 3 3" xfId="0"/>
    <cellStyle name="Normal 16 2 7 4" xfId="0"/>
    <cellStyle name="Normal 16 2 7 5" xfId="0"/>
    <cellStyle name="Normal 16 2 7 6" xfId="0"/>
    <cellStyle name="Normal 16 2 7 7" xfId="0"/>
    <cellStyle name="Normal 16 2 8" xfId="0"/>
    <cellStyle name="Normal 16 2 8 2" xfId="0"/>
    <cellStyle name="Normal 16 2 8 2 2" xfId="0"/>
    <cellStyle name="Normal 16 2 8 2 3" xfId="0"/>
    <cellStyle name="Normal 16 2 8 3" xfId="0"/>
    <cellStyle name="Normal 16 2 8 4" xfId="0"/>
    <cellStyle name="Normal 16 2 8 5" xfId="0"/>
    <cellStyle name="Normal 16 2 8 6" xfId="0"/>
    <cellStyle name="Normal 16 2 9" xfId="0"/>
    <cellStyle name="Normal 16 2 9 2" xfId="0"/>
    <cellStyle name="Normal 16 2 9 2 2" xfId="0"/>
    <cellStyle name="Normal 16 2 9 2 3" xfId="0"/>
    <cellStyle name="Normal 16 2 9 3" xfId="0"/>
    <cellStyle name="Normal 16 2 9 4" xfId="0"/>
    <cellStyle name="Normal 16 2 9 5" xfId="0"/>
    <cellStyle name="Normal 16 2 9 6" xfId="0"/>
    <cellStyle name="Normal 16 3" xfId="0"/>
    <cellStyle name="Normal 16 3 10" xfId="0"/>
    <cellStyle name="Normal 16 3 10 2" xfId="0"/>
    <cellStyle name="Normal 16 3 10 2 2" xfId="0"/>
    <cellStyle name="Normal 16 3 10 2 3" xfId="0"/>
    <cellStyle name="Normal 16 3 10 3" xfId="0"/>
    <cellStyle name="Normal 16 3 10 4" xfId="0"/>
    <cellStyle name="Normal 16 3 10 5" xfId="0"/>
    <cellStyle name="Normal 16 3 10 6" xfId="0"/>
    <cellStyle name="Normal 16 3 11" xfId="0"/>
    <cellStyle name="Normal 16 3 11 2" xfId="0"/>
    <cellStyle name="Normal 16 3 11 2 2" xfId="0"/>
    <cellStyle name="Normal 16 3 11 2 3" xfId="0"/>
    <cellStyle name="Normal 16 3 11 3" xfId="0"/>
    <cellStyle name="Normal 16 3 11 4" xfId="0"/>
    <cellStyle name="Normal 16 3 11 5" xfId="0"/>
    <cellStyle name="Normal 16 3 12" xfId="0"/>
    <cellStyle name="Normal 16 3 12 2" xfId="0"/>
    <cellStyle name="Normal 16 3 12 3" xfId="0"/>
    <cellStyle name="Normal 16 3 12 4" xfId="0"/>
    <cellStyle name="Normal 16 3 13" xfId="0"/>
    <cellStyle name="Normal 16 3 14" xfId="0"/>
    <cellStyle name="Normal 16 3 15" xfId="0"/>
    <cellStyle name="Normal 16 3 16" xfId="0"/>
    <cellStyle name="Normal 16 3 2" xfId="0"/>
    <cellStyle name="Normal 16 3 2 10" xfId="0"/>
    <cellStyle name="Normal 16 3 2 11" xfId="0"/>
    <cellStyle name="Normal 16 3 2 2" xfId="0"/>
    <cellStyle name="Normal 16 3 2 2 2" xfId="0"/>
    <cellStyle name="Normal 16 3 2 2 2 2" xfId="0"/>
    <cellStyle name="Normal 16 3 2 2 2 2 2" xfId="0"/>
    <cellStyle name="Normal 16 3 2 2 2 2 2 2" xfId="0"/>
    <cellStyle name="Normal 16 3 2 2 2 2 2 3" xfId="0"/>
    <cellStyle name="Normal 16 3 2 2 2 2 3" xfId="0"/>
    <cellStyle name="Normal 16 3 2 2 2 2 4" xfId="0"/>
    <cellStyle name="Normal 16 3 2 2 2 2 5" xfId="0"/>
    <cellStyle name="Normal 16 3 2 2 2 2 6" xfId="0"/>
    <cellStyle name="Normal 16 3 2 2 2 3" xfId="0"/>
    <cellStyle name="Normal 16 3 2 2 2 3 2" xfId="0"/>
    <cellStyle name="Normal 16 3 2 2 2 3 3" xfId="0"/>
    <cellStyle name="Normal 16 3 2 2 2 4" xfId="0"/>
    <cellStyle name="Normal 16 3 2 2 2 5" xfId="0"/>
    <cellStyle name="Normal 16 3 2 2 2 6" xfId="0"/>
    <cellStyle name="Normal 16 3 2 2 2 7" xfId="0"/>
    <cellStyle name="Normal 16 3 2 2 3" xfId="0"/>
    <cellStyle name="Normal 16 3 2 2 3 2" xfId="0"/>
    <cellStyle name="Normal 16 3 2 2 3 2 2" xfId="0"/>
    <cellStyle name="Normal 16 3 2 2 3 2 3" xfId="0"/>
    <cellStyle name="Normal 16 3 2 2 3 3" xfId="0"/>
    <cellStyle name="Normal 16 3 2 2 3 4" xfId="0"/>
    <cellStyle name="Normal 16 3 2 2 3 5" xfId="0"/>
    <cellStyle name="Normal 16 3 2 2 3 6" xfId="0"/>
    <cellStyle name="Normal 16 3 2 2 4" xfId="0"/>
    <cellStyle name="Normal 16 3 2 2 4 2" xfId="0"/>
    <cellStyle name="Normal 16 3 2 2 4 3" xfId="0"/>
    <cellStyle name="Normal 16 3 2 2 5" xfId="0"/>
    <cellStyle name="Normal 16 3 2 2 6" xfId="0"/>
    <cellStyle name="Normal 16 3 2 2 7" xfId="0"/>
    <cellStyle name="Normal 16 3 2 2 8" xfId="0"/>
    <cellStyle name="Normal 16 3 2 3" xfId="0"/>
    <cellStyle name="Normal 16 3 2 3 2" xfId="0"/>
    <cellStyle name="Normal 16 3 2 3 2 2" xfId="0"/>
    <cellStyle name="Normal 16 3 2 3 2 2 2" xfId="0"/>
    <cellStyle name="Normal 16 3 2 3 2 2 3" xfId="0"/>
    <cellStyle name="Normal 16 3 2 3 2 3" xfId="0"/>
    <cellStyle name="Normal 16 3 2 3 2 4" xfId="0"/>
    <cellStyle name="Normal 16 3 2 3 2 5" xfId="0"/>
    <cellStyle name="Normal 16 3 2 3 2 6" xfId="0"/>
    <cellStyle name="Normal 16 3 2 3 3" xfId="0"/>
    <cellStyle name="Normal 16 3 2 3 3 2" xfId="0"/>
    <cellStyle name="Normal 16 3 2 3 3 3" xfId="0"/>
    <cellStyle name="Normal 16 3 2 3 4" xfId="0"/>
    <cellStyle name="Normal 16 3 2 3 5" xfId="0"/>
    <cellStyle name="Normal 16 3 2 3 6" xfId="0"/>
    <cellStyle name="Normal 16 3 2 3 7" xfId="0"/>
    <cellStyle name="Normal 16 3 2 4" xfId="0"/>
    <cellStyle name="Normal 16 3 2 4 2" xfId="0"/>
    <cellStyle name="Normal 16 3 2 4 2 2" xfId="0"/>
    <cellStyle name="Normal 16 3 2 4 2 3" xfId="0"/>
    <cellStyle name="Normal 16 3 2 4 3" xfId="0"/>
    <cellStyle name="Normal 16 3 2 4 4" xfId="0"/>
    <cellStyle name="Normal 16 3 2 4 5" xfId="0"/>
    <cellStyle name="Normal 16 3 2 4 6" xfId="0"/>
    <cellStyle name="Normal 16 3 2 5" xfId="0"/>
    <cellStyle name="Normal 16 3 2 5 2" xfId="0"/>
    <cellStyle name="Normal 16 3 2 5 2 2" xfId="0"/>
    <cellStyle name="Normal 16 3 2 5 2 3" xfId="0"/>
    <cellStyle name="Normal 16 3 2 5 3" xfId="0"/>
    <cellStyle name="Normal 16 3 2 5 4" xfId="0"/>
    <cellStyle name="Normal 16 3 2 5 5" xfId="0"/>
    <cellStyle name="Normal 16 3 2 5 6" xfId="0"/>
    <cellStyle name="Normal 16 3 2 6" xfId="0"/>
    <cellStyle name="Normal 16 3 2 6 2" xfId="0"/>
    <cellStyle name="Normal 16 3 2 6 2 2" xfId="0"/>
    <cellStyle name="Normal 16 3 2 6 2 3" xfId="0"/>
    <cellStyle name="Normal 16 3 2 6 3" xfId="0"/>
    <cellStyle name="Normal 16 3 2 6 4" xfId="0"/>
    <cellStyle name="Normal 16 3 2 6 5" xfId="0"/>
    <cellStyle name="Normal 16 3 2 7" xfId="0"/>
    <cellStyle name="Normal 16 3 2 7 2" xfId="0"/>
    <cellStyle name="Normal 16 3 2 7 3" xfId="0"/>
    <cellStyle name="Normal 16 3 2 8" xfId="0"/>
    <cellStyle name="Normal 16 3 2 9" xfId="0"/>
    <cellStyle name="Normal 16 3 3" xfId="0"/>
    <cellStyle name="Normal 16 3 3 10" xfId="0"/>
    <cellStyle name="Normal 16 3 3 11" xfId="0"/>
    <cellStyle name="Normal 16 3 3 2" xfId="0"/>
    <cellStyle name="Normal 16 3 3 2 2" xfId="0"/>
    <cellStyle name="Normal 16 3 3 2 2 2" xfId="0"/>
    <cellStyle name="Normal 16 3 3 2 2 2 2" xfId="0"/>
    <cellStyle name="Normal 16 3 3 2 2 2 2 2" xfId="0"/>
    <cellStyle name="Normal 16 3 3 2 2 2 2 3" xfId="0"/>
    <cellStyle name="Normal 16 3 3 2 2 2 3" xfId="0"/>
    <cellStyle name="Normal 16 3 3 2 2 2 4" xfId="0"/>
    <cellStyle name="Normal 16 3 3 2 2 2 5" xfId="0"/>
    <cellStyle name="Normal 16 3 3 2 2 2 6" xfId="0"/>
    <cellStyle name="Normal 16 3 3 2 2 3" xfId="0"/>
    <cellStyle name="Normal 16 3 3 2 2 3 2" xfId="0"/>
    <cellStyle name="Normal 16 3 3 2 2 3 3" xfId="0"/>
    <cellStyle name="Normal 16 3 3 2 2 4" xfId="0"/>
    <cellStyle name="Normal 16 3 3 2 2 5" xfId="0"/>
    <cellStyle name="Normal 16 3 3 2 2 6" xfId="0"/>
    <cellStyle name="Normal 16 3 3 2 2 7" xfId="0"/>
    <cellStyle name="Normal 16 3 3 2 3" xfId="0"/>
    <cellStyle name="Normal 16 3 3 2 3 2" xfId="0"/>
    <cellStyle name="Normal 16 3 3 2 3 2 2" xfId="0"/>
    <cellStyle name="Normal 16 3 3 2 3 2 3" xfId="0"/>
    <cellStyle name="Normal 16 3 3 2 3 3" xfId="0"/>
    <cellStyle name="Normal 16 3 3 2 3 4" xfId="0"/>
    <cellStyle name="Normal 16 3 3 2 3 5" xfId="0"/>
    <cellStyle name="Normal 16 3 3 2 3 6" xfId="0"/>
    <cellStyle name="Normal 16 3 3 2 4" xfId="0"/>
    <cellStyle name="Normal 16 3 3 2 4 2" xfId="0"/>
    <cellStyle name="Normal 16 3 3 2 4 3" xfId="0"/>
    <cellStyle name="Normal 16 3 3 2 5" xfId="0"/>
    <cellStyle name="Normal 16 3 3 2 6" xfId="0"/>
    <cellStyle name="Normal 16 3 3 2 7" xfId="0"/>
    <cellStyle name="Normal 16 3 3 2 8" xfId="0"/>
    <cellStyle name="Normal 16 3 3 3" xfId="0"/>
    <cellStyle name="Normal 16 3 3 3 2" xfId="0"/>
    <cellStyle name="Normal 16 3 3 3 2 2" xfId="0"/>
    <cellStyle name="Normal 16 3 3 3 2 2 2" xfId="0"/>
    <cellStyle name="Normal 16 3 3 3 2 2 3" xfId="0"/>
    <cellStyle name="Normal 16 3 3 3 2 3" xfId="0"/>
    <cellStyle name="Normal 16 3 3 3 2 4" xfId="0"/>
    <cellStyle name="Normal 16 3 3 3 2 5" xfId="0"/>
    <cellStyle name="Normal 16 3 3 3 2 6" xfId="0"/>
    <cellStyle name="Normal 16 3 3 3 3" xfId="0"/>
    <cellStyle name="Normal 16 3 3 3 3 2" xfId="0"/>
    <cellStyle name="Normal 16 3 3 3 3 3" xfId="0"/>
    <cellStyle name="Normal 16 3 3 3 4" xfId="0"/>
    <cellStyle name="Normal 16 3 3 3 5" xfId="0"/>
    <cellStyle name="Normal 16 3 3 3 6" xfId="0"/>
    <cellStyle name="Normal 16 3 3 3 7" xfId="0"/>
    <cellStyle name="Normal 16 3 3 4" xfId="0"/>
    <cellStyle name="Normal 16 3 3 4 2" xfId="0"/>
    <cellStyle name="Normal 16 3 3 4 2 2" xfId="0"/>
    <cellStyle name="Normal 16 3 3 4 2 3" xfId="0"/>
    <cellStyle name="Normal 16 3 3 4 3" xfId="0"/>
    <cellStyle name="Normal 16 3 3 4 4" xfId="0"/>
    <cellStyle name="Normal 16 3 3 4 5" xfId="0"/>
    <cellStyle name="Normal 16 3 3 4 6" xfId="0"/>
    <cellStyle name="Normal 16 3 3 5" xfId="0"/>
    <cellStyle name="Normal 16 3 3 5 2" xfId="0"/>
    <cellStyle name="Normal 16 3 3 5 2 2" xfId="0"/>
    <cellStyle name="Normal 16 3 3 5 2 3" xfId="0"/>
    <cellStyle name="Normal 16 3 3 5 3" xfId="0"/>
    <cellStyle name="Normal 16 3 3 5 4" xfId="0"/>
    <cellStyle name="Normal 16 3 3 5 5" xfId="0"/>
    <cellStyle name="Normal 16 3 3 5 6" xfId="0"/>
    <cellStyle name="Normal 16 3 3 6" xfId="0"/>
    <cellStyle name="Normal 16 3 3 6 2" xfId="0"/>
    <cellStyle name="Normal 16 3 3 6 2 2" xfId="0"/>
    <cellStyle name="Normal 16 3 3 6 2 3" xfId="0"/>
    <cellStyle name="Normal 16 3 3 6 3" xfId="0"/>
    <cellStyle name="Normal 16 3 3 6 4" xfId="0"/>
    <cellStyle name="Normal 16 3 3 6 5" xfId="0"/>
    <cellStyle name="Normal 16 3 3 7" xfId="0"/>
    <cellStyle name="Normal 16 3 3 7 2" xfId="0"/>
    <cellStyle name="Normal 16 3 3 7 3" xfId="0"/>
    <cellStyle name="Normal 16 3 3 8" xfId="0"/>
    <cellStyle name="Normal 16 3 3 9" xfId="0"/>
    <cellStyle name="Normal 16 3 4" xfId="0"/>
    <cellStyle name="Normal 16 3 4 2" xfId="0"/>
    <cellStyle name="Normal 16 3 4 2 2" xfId="0"/>
    <cellStyle name="Normal 16 3 4 2 2 2" xfId="0"/>
    <cellStyle name="Normal 16 3 4 2 2 2 2" xfId="0"/>
    <cellStyle name="Normal 16 3 4 2 2 2 3" xfId="0"/>
    <cellStyle name="Normal 16 3 4 2 2 3" xfId="0"/>
    <cellStyle name="Normal 16 3 4 2 2 4" xfId="0"/>
    <cellStyle name="Normal 16 3 4 2 2 5" xfId="0"/>
    <cellStyle name="Normal 16 3 4 2 2 6" xfId="0"/>
    <cellStyle name="Normal 16 3 4 2 3" xfId="0"/>
    <cellStyle name="Normal 16 3 4 2 3 2" xfId="0"/>
    <cellStyle name="Normal 16 3 4 2 3 3" xfId="0"/>
    <cellStyle name="Normal 16 3 4 2 4" xfId="0"/>
    <cellStyle name="Normal 16 3 4 2 5" xfId="0"/>
    <cellStyle name="Normal 16 3 4 2 6" xfId="0"/>
    <cellStyle name="Normal 16 3 4 2 7" xfId="0"/>
    <cellStyle name="Normal 16 3 4 3" xfId="0"/>
    <cellStyle name="Normal 16 3 4 3 2" xfId="0"/>
    <cellStyle name="Normal 16 3 4 3 2 2" xfId="0"/>
    <cellStyle name="Normal 16 3 4 3 2 3" xfId="0"/>
    <cellStyle name="Normal 16 3 4 3 3" xfId="0"/>
    <cellStyle name="Normal 16 3 4 3 4" xfId="0"/>
    <cellStyle name="Normal 16 3 4 3 5" xfId="0"/>
    <cellStyle name="Normal 16 3 4 3 6" xfId="0"/>
    <cellStyle name="Normal 16 3 4 4" xfId="0"/>
    <cellStyle name="Normal 16 3 4 4 2" xfId="0"/>
    <cellStyle name="Normal 16 3 4 4 3" xfId="0"/>
    <cellStyle name="Normal 16 3 4 5" xfId="0"/>
    <cellStyle name="Normal 16 3 4 6" xfId="0"/>
    <cellStyle name="Normal 16 3 4 7" xfId="0"/>
    <cellStyle name="Normal 16 3 4 8" xfId="0"/>
    <cellStyle name="Normal 16 3 5" xfId="0"/>
    <cellStyle name="Normal 16 3 5 2" xfId="0"/>
    <cellStyle name="Normal 16 3 5 2 2" xfId="0"/>
    <cellStyle name="Normal 16 3 5 2 2 2" xfId="0"/>
    <cellStyle name="Normal 16 3 5 2 2 2 2" xfId="0"/>
    <cellStyle name="Normal 16 3 5 2 2 2 3" xfId="0"/>
    <cellStyle name="Normal 16 3 5 2 2 3" xfId="0"/>
    <cellStyle name="Normal 16 3 5 2 2 4" xfId="0"/>
    <cellStyle name="Normal 16 3 5 2 2 5" xfId="0"/>
    <cellStyle name="Normal 16 3 5 2 2 6" xfId="0"/>
    <cellStyle name="Normal 16 3 5 2 3" xfId="0"/>
    <cellStyle name="Normal 16 3 5 2 3 2" xfId="0"/>
    <cellStyle name="Normal 16 3 5 2 3 3" xfId="0"/>
    <cellStyle name="Normal 16 3 5 2 4" xfId="0"/>
    <cellStyle name="Normal 16 3 5 2 5" xfId="0"/>
    <cellStyle name="Normal 16 3 5 2 6" xfId="0"/>
    <cellStyle name="Normal 16 3 5 2 7" xfId="0"/>
    <cellStyle name="Normal 16 3 5 3" xfId="0"/>
    <cellStyle name="Normal 16 3 5 3 2" xfId="0"/>
    <cellStyle name="Normal 16 3 5 3 2 2" xfId="0"/>
    <cellStyle name="Normal 16 3 5 3 2 3" xfId="0"/>
    <cellStyle name="Normal 16 3 5 3 3" xfId="0"/>
    <cellStyle name="Normal 16 3 5 3 4" xfId="0"/>
    <cellStyle name="Normal 16 3 5 3 5" xfId="0"/>
    <cellStyle name="Normal 16 3 5 3 6" xfId="0"/>
    <cellStyle name="Normal 16 3 5 4" xfId="0"/>
    <cellStyle name="Normal 16 3 5 4 2" xfId="0"/>
    <cellStyle name="Normal 16 3 5 4 3" xfId="0"/>
    <cellStyle name="Normal 16 3 5 5" xfId="0"/>
    <cellStyle name="Normal 16 3 5 6" xfId="0"/>
    <cellStyle name="Normal 16 3 5 7" xfId="0"/>
    <cellStyle name="Normal 16 3 5 8" xfId="0"/>
    <cellStyle name="Normal 16 3 6" xfId="0"/>
    <cellStyle name="Normal 16 3 6 2" xfId="0"/>
    <cellStyle name="Normal 16 3 6 2 2" xfId="0"/>
    <cellStyle name="Normal 16 3 6 2 2 2" xfId="0"/>
    <cellStyle name="Normal 16 3 6 2 2 2 2" xfId="0"/>
    <cellStyle name="Normal 16 3 6 2 2 2 3" xfId="0"/>
    <cellStyle name="Normal 16 3 6 2 2 3" xfId="0"/>
    <cellStyle name="Normal 16 3 6 2 2 4" xfId="0"/>
    <cellStyle name="Normal 16 3 6 2 2 5" xfId="0"/>
    <cellStyle name="Normal 16 3 6 2 2 6" xfId="0"/>
    <cellStyle name="Normal 16 3 6 2 3" xfId="0"/>
    <cellStyle name="Normal 16 3 6 2 3 2" xfId="0"/>
    <cellStyle name="Normal 16 3 6 2 3 3" xfId="0"/>
    <cellStyle name="Normal 16 3 6 2 4" xfId="0"/>
    <cellStyle name="Normal 16 3 6 2 5" xfId="0"/>
    <cellStyle name="Normal 16 3 6 2 6" xfId="0"/>
    <cellStyle name="Normal 16 3 6 2 7" xfId="0"/>
    <cellStyle name="Normal 16 3 6 3" xfId="0"/>
    <cellStyle name="Normal 16 3 6 3 2" xfId="0"/>
    <cellStyle name="Normal 16 3 6 3 2 2" xfId="0"/>
    <cellStyle name="Normal 16 3 6 3 2 3" xfId="0"/>
    <cellStyle name="Normal 16 3 6 3 3" xfId="0"/>
    <cellStyle name="Normal 16 3 6 3 4" xfId="0"/>
    <cellStyle name="Normal 16 3 6 3 5" xfId="0"/>
    <cellStyle name="Normal 16 3 6 3 6" xfId="0"/>
    <cellStyle name="Normal 16 3 6 4" xfId="0"/>
    <cellStyle name="Normal 16 3 6 4 2" xfId="0"/>
    <cellStyle name="Normal 16 3 6 4 3" xfId="0"/>
    <cellStyle name="Normal 16 3 6 5" xfId="0"/>
    <cellStyle name="Normal 16 3 6 6" xfId="0"/>
    <cellStyle name="Normal 16 3 6 7" xfId="0"/>
    <cellStyle name="Normal 16 3 6 8" xfId="0"/>
    <cellStyle name="Normal 16 3 7" xfId="0"/>
    <cellStyle name="Normal 16 3 7 2" xfId="0"/>
    <cellStyle name="Normal 16 3 7 2 2" xfId="0"/>
    <cellStyle name="Normal 16 3 7 2 2 2" xfId="0"/>
    <cellStyle name="Normal 16 3 7 2 2 3" xfId="0"/>
    <cellStyle name="Normal 16 3 7 2 3" xfId="0"/>
    <cellStyle name="Normal 16 3 7 2 4" xfId="0"/>
    <cellStyle name="Normal 16 3 7 2 5" xfId="0"/>
    <cellStyle name="Normal 16 3 7 2 6" xfId="0"/>
    <cellStyle name="Normal 16 3 7 3" xfId="0"/>
    <cellStyle name="Normal 16 3 7 3 2" xfId="0"/>
    <cellStyle name="Normal 16 3 7 3 3" xfId="0"/>
    <cellStyle name="Normal 16 3 7 4" xfId="0"/>
    <cellStyle name="Normal 16 3 7 5" xfId="0"/>
    <cellStyle name="Normal 16 3 7 6" xfId="0"/>
    <cellStyle name="Normal 16 3 7 7" xfId="0"/>
    <cellStyle name="Normal 16 3 8" xfId="0"/>
    <cellStyle name="Normal 16 3 8 2" xfId="0"/>
    <cellStyle name="Normal 16 3 8 2 2" xfId="0"/>
    <cellStyle name="Normal 16 3 8 2 3" xfId="0"/>
    <cellStyle name="Normal 16 3 8 3" xfId="0"/>
    <cellStyle name="Normal 16 3 8 4" xfId="0"/>
    <cellStyle name="Normal 16 3 8 5" xfId="0"/>
    <cellStyle name="Normal 16 3 8 6" xfId="0"/>
    <cellStyle name="Normal 16 3 9" xfId="0"/>
    <cellStyle name="Normal 16 3 9 2" xfId="0"/>
    <cellStyle name="Normal 16 3 9 2 2" xfId="0"/>
    <cellStyle name="Normal 16 3 9 2 3" xfId="0"/>
    <cellStyle name="Normal 16 3 9 3" xfId="0"/>
    <cellStyle name="Normal 16 3 9 4" xfId="0"/>
    <cellStyle name="Normal 16 3 9 5" xfId="0"/>
    <cellStyle name="Normal 16 3 9 6" xfId="0"/>
    <cellStyle name="Normal 16 4" xfId="0"/>
    <cellStyle name="Normal 16 4 10" xfId="0"/>
    <cellStyle name="Normal 16 4 11" xfId="0"/>
    <cellStyle name="Normal 16 4 2" xfId="0"/>
    <cellStyle name="Normal 16 4 2 2" xfId="0"/>
    <cellStyle name="Normal 16 4 2 2 2" xfId="0"/>
    <cellStyle name="Normal 16 4 2 2 2 2" xfId="0"/>
    <cellStyle name="Normal 16 4 2 2 2 2 2" xfId="0"/>
    <cellStyle name="Normal 16 4 2 2 2 2 3" xfId="0"/>
    <cellStyle name="Normal 16 4 2 2 2 3" xfId="0"/>
    <cellStyle name="Normal 16 4 2 2 2 4" xfId="0"/>
    <cellStyle name="Normal 16 4 2 2 2 5" xfId="0"/>
    <cellStyle name="Normal 16 4 2 2 2 6" xfId="0"/>
    <cellStyle name="Normal 16 4 2 2 3" xfId="0"/>
    <cellStyle name="Normal 16 4 2 2 3 2" xfId="0"/>
    <cellStyle name="Normal 16 4 2 2 3 3" xfId="0"/>
    <cellStyle name="Normal 16 4 2 2 4" xfId="0"/>
    <cellStyle name="Normal 16 4 2 2 5" xfId="0"/>
    <cellStyle name="Normal 16 4 2 2 6" xfId="0"/>
    <cellStyle name="Normal 16 4 2 2 7" xfId="0"/>
    <cellStyle name="Normal 16 4 2 3" xfId="0"/>
    <cellStyle name="Normal 16 4 2 3 2" xfId="0"/>
    <cellStyle name="Normal 16 4 2 3 2 2" xfId="0"/>
    <cellStyle name="Normal 16 4 2 3 2 3" xfId="0"/>
    <cellStyle name="Normal 16 4 2 3 3" xfId="0"/>
    <cellStyle name="Normal 16 4 2 3 4" xfId="0"/>
    <cellStyle name="Normal 16 4 2 3 5" xfId="0"/>
    <cellStyle name="Normal 16 4 2 3 6" xfId="0"/>
    <cellStyle name="Normal 16 4 2 4" xfId="0"/>
    <cellStyle name="Normal 16 4 2 4 2" xfId="0"/>
    <cellStyle name="Normal 16 4 2 4 3" xfId="0"/>
    <cellStyle name="Normal 16 4 2 5" xfId="0"/>
    <cellStyle name="Normal 16 4 2 6" xfId="0"/>
    <cellStyle name="Normal 16 4 2 7" xfId="0"/>
    <cellStyle name="Normal 16 4 2 8" xfId="0"/>
    <cellStyle name="Normal 16 4 3" xfId="0"/>
    <cellStyle name="Normal 16 4 3 2" xfId="0"/>
    <cellStyle name="Normal 16 4 3 2 2" xfId="0"/>
    <cellStyle name="Normal 16 4 3 2 2 2" xfId="0"/>
    <cellStyle name="Normal 16 4 3 2 2 3" xfId="0"/>
    <cellStyle name="Normal 16 4 3 2 3" xfId="0"/>
    <cellStyle name="Normal 16 4 3 2 4" xfId="0"/>
    <cellStyle name="Normal 16 4 3 2 5" xfId="0"/>
    <cellStyle name="Normal 16 4 3 2 6" xfId="0"/>
    <cellStyle name="Normal 16 4 3 3" xfId="0"/>
    <cellStyle name="Normal 16 4 3 3 2" xfId="0"/>
    <cellStyle name="Normal 16 4 3 3 3" xfId="0"/>
    <cellStyle name="Normal 16 4 3 4" xfId="0"/>
    <cellStyle name="Normal 16 4 3 5" xfId="0"/>
    <cellStyle name="Normal 16 4 3 6" xfId="0"/>
    <cellStyle name="Normal 16 4 3 7" xfId="0"/>
    <cellStyle name="Normal 16 4 4" xfId="0"/>
    <cellStyle name="Normal 16 4 4 2" xfId="0"/>
    <cellStyle name="Normal 16 4 4 2 2" xfId="0"/>
    <cellStyle name="Normal 16 4 4 2 3" xfId="0"/>
    <cellStyle name="Normal 16 4 4 3" xfId="0"/>
    <cellStyle name="Normal 16 4 4 4" xfId="0"/>
    <cellStyle name="Normal 16 4 4 5" xfId="0"/>
    <cellStyle name="Normal 16 4 4 6" xfId="0"/>
    <cellStyle name="Normal 16 4 5" xfId="0"/>
    <cellStyle name="Normal 16 4 5 2" xfId="0"/>
    <cellStyle name="Normal 16 4 5 2 2" xfId="0"/>
    <cellStyle name="Normal 16 4 5 2 3" xfId="0"/>
    <cellStyle name="Normal 16 4 5 3" xfId="0"/>
    <cellStyle name="Normal 16 4 5 4" xfId="0"/>
    <cellStyle name="Normal 16 4 5 5" xfId="0"/>
    <cellStyle name="Normal 16 4 5 6" xfId="0"/>
    <cellStyle name="Normal 16 4 6" xfId="0"/>
    <cellStyle name="Normal 16 4 6 2" xfId="0"/>
    <cellStyle name="Normal 16 4 6 2 2" xfId="0"/>
    <cellStyle name="Normal 16 4 6 2 3" xfId="0"/>
    <cellStyle name="Normal 16 4 6 3" xfId="0"/>
    <cellStyle name="Normal 16 4 6 4" xfId="0"/>
    <cellStyle name="Normal 16 4 6 5" xfId="0"/>
    <cellStyle name="Normal 16 4 7" xfId="0"/>
    <cellStyle name="Normal 16 4 7 2" xfId="0"/>
    <cellStyle name="Normal 16 4 7 3" xfId="0"/>
    <cellStyle name="Normal 16 4 8" xfId="0"/>
    <cellStyle name="Normal 16 4 9" xfId="0"/>
    <cellStyle name="Normal 16 5" xfId="0"/>
    <cellStyle name="Normal 16 5 10" xfId="0"/>
    <cellStyle name="Normal 16 5 11" xfId="0"/>
    <cellStyle name="Normal 16 5 2" xfId="0"/>
    <cellStyle name="Normal 16 5 2 2" xfId="0"/>
    <cellStyle name="Normal 16 5 2 2 2" xfId="0"/>
    <cellStyle name="Normal 16 5 2 2 2 2" xfId="0"/>
    <cellStyle name="Normal 16 5 2 2 2 2 2" xfId="0"/>
    <cellStyle name="Normal 16 5 2 2 2 2 3" xfId="0"/>
    <cellStyle name="Normal 16 5 2 2 2 3" xfId="0"/>
    <cellStyle name="Normal 16 5 2 2 2 4" xfId="0"/>
    <cellStyle name="Normal 16 5 2 2 2 5" xfId="0"/>
    <cellStyle name="Normal 16 5 2 2 2 6" xfId="0"/>
    <cellStyle name="Normal 16 5 2 2 3" xfId="0"/>
    <cellStyle name="Normal 16 5 2 2 3 2" xfId="0"/>
    <cellStyle name="Normal 16 5 2 2 3 3" xfId="0"/>
    <cellStyle name="Normal 16 5 2 2 4" xfId="0"/>
    <cellStyle name="Normal 16 5 2 2 5" xfId="0"/>
    <cellStyle name="Normal 16 5 2 2 6" xfId="0"/>
    <cellStyle name="Normal 16 5 2 2 7" xfId="0"/>
    <cellStyle name="Normal 16 5 2 3" xfId="0"/>
    <cellStyle name="Normal 16 5 2 3 2" xfId="0"/>
    <cellStyle name="Normal 16 5 2 3 2 2" xfId="0"/>
    <cellStyle name="Normal 16 5 2 3 2 3" xfId="0"/>
    <cellStyle name="Normal 16 5 2 3 3" xfId="0"/>
    <cellStyle name="Normal 16 5 2 3 4" xfId="0"/>
    <cellStyle name="Normal 16 5 2 3 5" xfId="0"/>
    <cellStyle name="Normal 16 5 2 3 6" xfId="0"/>
    <cellStyle name="Normal 16 5 2 4" xfId="0"/>
    <cellStyle name="Normal 16 5 2 4 2" xfId="0"/>
    <cellStyle name="Normal 16 5 2 4 3" xfId="0"/>
    <cellStyle name="Normal 16 5 2 5" xfId="0"/>
    <cellStyle name="Normal 16 5 2 6" xfId="0"/>
    <cellStyle name="Normal 16 5 2 7" xfId="0"/>
    <cellStyle name="Normal 16 5 2 8" xfId="0"/>
    <cellStyle name="Normal 16 5 3" xfId="0"/>
    <cellStyle name="Normal 16 5 3 2" xfId="0"/>
    <cellStyle name="Normal 16 5 3 2 2" xfId="0"/>
    <cellStyle name="Normal 16 5 3 2 2 2" xfId="0"/>
    <cellStyle name="Normal 16 5 3 2 2 3" xfId="0"/>
    <cellStyle name="Normal 16 5 3 2 3" xfId="0"/>
    <cellStyle name="Normal 16 5 3 2 4" xfId="0"/>
    <cellStyle name="Normal 16 5 3 2 5" xfId="0"/>
    <cellStyle name="Normal 16 5 3 2 6" xfId="0"/>
    <cellStyle name="Normal 16 5 3 3" xfId="0"/>
    <cellStyle name="Normal 16 5 3 3 2" xfId="0"/>
    <cellStyle name="Normal 16 5 3 3 3" xfId="0"/>
    <cellStyle name="Normal 16 5 3 4" xfId="0"/>
    <cellStyle name="Normal 16 5 3 5" xfId="0"/>
    <cellStyle name="Normal 16 5 3 6" xfId="0"/>
    <cellStyle name="Normal 16 5 3 7" xfId="0"/>
    <cellStyle name="Normal 16 5 4" xfId="0"/>
    <cellStyle name="Normal 16 5 4 2" xfId="0"/>
    <cellStyle name="Normal 16 5 4 2 2" xfId="0"/>
    <cellStyle name="Normal 16 5 4 2 3" xfId="0"/>
    <cellStyle name="Normal 16 5 4 3" xfId="0"/>
    <cellStyle name="Normal 16 5 4 4" xfId="0"/>
    <cellStyle name="Normal 16 5 4 5" xfId="0"/>
    <cellStyle name="Normal 16 5 4 6" xfId="0"/>
    <cellStyle name="Normal 16 5 5" xfId="0"/>
    <cellStyle name="Normal 16 5 5 2" xfId="0"/>
    <cellStyle name="Normal 16 5 5 2 2" xfId="0"/>
    <cellStyle name="Normal 16 5 5 2 3" xfId="0"/>
    <cellStyle name="Normal 16 5 5 3" xfId="0"/>
    <cellStyle name="Normal 16 5 5 4" xfId="0"/>
    <cellStyle name="Normal 16 5 5 5" xfId="0"/>
    <cellStyle name="Normal 16 5 5 6" xfId="0"/>
    <cellStyle name="Normal 16 5 6" xfId="0"/>
    <cellStyle name="Normal 16 5 6 2" xfId="0"/>
    <cellStyle name="Normal 16 5 6 2 2" xfId="0"/>
    <cellStyle name="Normal 16 5 6 2 3" xfId="0"/>
    <cellStyle name="Normal 16 5 6 3" xfId="0"/>
    <cellStyle name="Normal 16 5 6 4" xfId="0"/>
    <cellStyle name="Normal 16 5 6 5" xfId="0"/>
    <cellStyle name="Normal 16 5 7" xfId="0"/>
    <cellStyle name="Normal 16 5 7 2" xfId="0"/>
    <cellStyle name="Normal 16 5 7 3" xfId="0"/>
    <cellStyle name="Normal 16 5 8" xfId="0"/>
    <cellStyle name="Normal 16 5 9" xfId="0"/>
    <cellStyle name="Normal 16 6" xfId="0"/>
    <cellStyle name="Normal 16 6 2" xfId="0"/>
    <cellStyle name="Normal 16 6 2 2" xfId="0"/>
    <cellStyle name="Normal 16 6 2 2 2" xfId="0"/>
    <cellStyle name="Normal 16 6 2 2 2 2" xfId="0"/>
    <cellStyle name="Normal 16 6 2 2 2 3" xfId="0"/>
    <cellStyle name="Normal 16 6 2 2 3" xfId="0"/>
    <cellStyle name="Normal 16 6 2 2 4" xfId="0"/>
    <cellStyle name="Normal 16 6 2 2 5" xfId="0"/>
    <cellStyle name="Normal 16 6 2 2 6" xfId="0"/>
    <cellStyle name="Normal 16 6 2 3" xfId="0"/>
    <cellStyle name="Normal 16 6 2 3 2" xfId="0"/>
    <cellStyle name="Normal 16 6 2 3 3" xfId="0"/>
    <cellStyle name="Normal 16 6 2 4" xfId="0"/>
    <cellStyle name="Normal 16 6 2 5" xfId="0"/>
    <cellStyle name="Normal 16 6 2 6" xfId="0"/>
    <cellStyle name="Normal 16 6 2 7" xfId="0"/>
    <cellStyle name="Normal 16 6 3" xfId="0"/>
    <cellStyle name="Normal 16 6 3 2" xfId="0"/>
    <cellStyle name="Normal 16 6 3 2 2" xfId="0"/>
    <cellStyle name="Normal 16 6 3 2 3" xfId="0"/>
    <cellStyle name="Normal 16 6 3 3" xfId="0"/>
    <cellStyle name="Normal 16 6 3 4" xfId="0"/>
    <cellStyle name="Normal 16 6 3 5" xfId="0"/>
    <cellStyle name="Normal 16 6 3 6" xfId="0"/>
    <cellStyle name="Normal 16 6 4" xfId="0"/>
    <cellStyle name="Normal 16 6 4 2" xfId="0"/>
    <cellStyle name="Normal 16 6 4 3" xfId="0"/>
    <cellStyle name="Normal 16 6 5" xfId="0"/>
    <cellStyle name="Normal 16 6 6" xfId="0"/>
    <cellStyle name="Normal 16 6 7" xfId="0"/>
    <cellStyle name="Normal 16 6 8" xfId="0"/>
    <cellStyle name="Normal 16 7" xfId="0"/>
    <cellStyle name="Normal 16 7 2" xfId="0"/>
    <cellStyle name="Normal 16 7 2 2" xfId="0"/>
    <cellStyle name="Normal 16 7 2 2 2" xfId="0"/>
    <cellStyle name="Normal 16 7 2 2 2 2" xfId="0"/>
    <cellStyle name="Normal 16 7 2 2 2 3" xfId="0"/>
    <cellStyle name="Normal 16 7 2 2 3" xfId="0"/>
    <cellStyle name="Normal 16 7 2 2 4" xfId="0"/>
    <cellStyle name="Normal 16 7 2 2 5" xfId="0"/>
    <cellStyle name="Normal 16 7 2 2 6" xfId="0"/>
    <cellStyle name="Normal 16 7 2 3" xfId="0"/>
    <cellStyle name="Normal 16 7 2 3 2" xfId="0"/>
    <cellStyle name="Normal 16 7 2 3 3" xfId="0"/>
    <cellStyle name="Normal 16 7 2 4" xfId="0"/>
    <cellStyle name="Normal 16 7 2 5" xfId="0"/>
    <cellStyle name="Normal 16 7 2 6" xfId="0"/>
    <cellStyle name="Normal 16 7 2 7" xfId="0"/>
    <cellStyle name="Normal 16 7 3" xfId="0"/>
    <cellStyle name="Normal 16 7 3 2" xfId="0"/>
    <cellStyle name="Normal 16 7 3 2 2" xfId="0"/>
    <cellStyle name="Normal 16 7 3 2 3" xfId="0"/>
    <cellStyle name="Normal 16 7 3 3" xfId="0"/>
    <cellStyle name="Normal 16 7 3 4" xfId="0"/>
    <cellStyle name="Normal 16 7 3 5" xfId="0"/>
    <cellStyle name="Normal 16 7 3 6" xfId="0"/>
    <cellStyle name="Normal 16 7 4" xfId="0"/>
    <cellStyle name="Normal 16 7 4 2" xfId="0"/>
    <cellStyle name="Normal 16 7 4 3" xfId="0"/>
    <cellStyle name="Normal 16 7 5" xfId="0"/>
    <cellStyle name="Normal 16 7 6" xfId="0"/>
    <cellStyle name="Normal 16 7 7" xfId="0"/>
    <cellStyle name="Normal 16 7 8" xfId="0"/>
    <cellStyle name="Normal 16 8" xfId="0"/>
    <cellStyle name="Normal 16 8 2" xfId="0"/>
    <cellStyle name="Normal 16 8 2 2" xfId="0"/>
    <cellStyle name="Normal 16 8 2 2 2" xfId="0"/>
    <cellStyle name="Normal 16 8 2 2 2 2" xfId="0"/>
    <cellStyle name="Normal 16 8 2 2 2 3" xfId="0"/>
    <cellStyle name="Normal 16 8 2 2 3" xfId="0"/>
    <cellStyle name="Normal 16 8 2 2 4" xfId="0"/>
    <cellStyle name="Normal 16 8 2 2 5" xfId="0"/>
    <cellStyle name="Normal 16 8 2 2 6" xfId="0"/>
    <cellStyle name="Normal 16 8 2 3" xfId="0"/>
    <cellStyle name="Normal 16 8 2 3 2" xfId="0"/>
    <cellStyle name="Normal 16 8 2 3 3" xfId="0"/>
    <cellStyle name="Normal 16 8 2 4" xfId="0"/>
    <cellStyle name="Normal 16 8 2 5" xfId="0"/>
    <cellStyle name="Normal 16 8 2 6" xfId="0"/>
    <cellStyle name="Normal 16 8 2 7" xfId="0"/>
    <cellStyle name="Normal 16 8 3" xfId="0"/>
    <cellStyle name="Normal 16 8 3 2" xfId="0"/>
    <cellStyle name="Normal 16 8 3 2 2" xfId="0"/>
    <cellStyle name="Normal 16 8 3 2 3" xfId="0"/>
    <cellStyle name="Normal 16 8 3 3" xfId="0"/>
    <cellStyle name="Normal 16 8 3 4" xfId="0"/>
    <cellStyle name="Normal 16 8 3 5" xfId="0"/>
    <cellStyle name="Normal 16 8 3 6" xfId="0"/>
    <cellStyle name="Normal 16 8 4" xfId="0"/>
    <cellStyle name="Normal 16 8 4 2" xfId="0"/>
    <cellStyle name="Normal 16 8 4 3" xfId="0"/>
    <cellStyle name="Normal 16 8 5" xfId="0"/>
    <cellStyle name="Normal 16 8 6" xfId="0"/>
    <cellStyle name="Normal 16 8 7" xfId="0"/>
    <cellStyle name="Normal 16 8 8" xfId="0"/>
    <cellStyle name="Normal 16 9" xfId="0"/>
    <cellStyle name="Normal 16 9 2" xfId="0"/>
    <cellStyle name="Normal 16 9 2 2" xfId="0"/>
    <cellStyle name="Normal 16 9 2 2 2" xfId="0"/>
    <cellStyle name="Normal 16 9 2 2 3" xfId="0"/>
    <cellStyle name="Normal 16 9 2 3" xfId="0"/>
    <cellStyle name="Normal 16 9 2 4" xfId="0"/>
    <cellStyle name="Normal 16 9 2 5" xfId="0"/>
    <cellStyle name="Normal 16 9 2 6" xfId="0"/>
    <cellStyle name="Normal 16 9 3" xfId="0"/>
    <cellStyle name="Normal 16 9 3 2" xfId="0"/>
    <cellStyle name="Normal 16 9 3 3" xfId="0"/>
    <cellStyle name="Normal 16 9 4" xfId="0"/>
    <cellStyle name="Normal 16 9 5" xfId="0"/>
    <cellStyle name="Normal 16 9 6" xfId="0"/>
    <cellStyle name="Normal 16 9 7" xfId="0"/>
    <cellStyle name="Normal 160" xfId="0"/>
    <cellStyle name="Normal 161" xfId="0"/>
    <cellStyle name="Normal 162" xfId="0"/>
    <cellStyle name="Normal 163" xfId="0"/>
    <cellStyle name="Normal 164" xfId="0"/>
    <cellStyle name="Normal 165" xfId="0"/>
    <cellStyle name="Normal 166" xfId="0"/>
    <cellStyle name="Normal 167" xfId="0"/>
    <cellStyle name="Normal 168" xfId="0"/>
    <cellStyle name="Normal 169" xfId="0"/>
    <cellStyle name="Normal 17" xfId="0"/>
    <cellStyle name="Normal 17 2" xfId="0"/>
    <cellStyle name="Normal 17 2 2" xfId="0"/>
    <cellStyle name="Normal 17 3" xfId="0"/>
    <cellStyle name="Normal 17 4" xfId="0"/>
    <cellStyle name="Normal 170" xfId="0"/>
    <cellStyle name="Normal 171" xfId="0"/>
    <cellStyle name="Normal 172" xfId="0"/>
    <cellStyle name="Normal 173" xfId="0"/>
    <cellStyle name="Normal 174" xfId="0"/>
    <cellStyle name="Normal 174 2" xfId="0"/>
    <cellStyle name="Normal 174 2 2" xfId="0"/>
    <cellStyle name="Normal 174 3" xfId="0"/>
    <cellStyle name="Normal 175" xfId="0"/>
    <cellStyle name="Normal 175 2" xfId="0"/>
    <cellStyle name="Normal 175 2 2" xfId="0"/>
    <cellStyle name="Normal 175 3" xfId="0"/>
    <cellStyle name="Normal 176" xfId="0"/>
    <cellStyle name="Normal 176 2" xfId="0"/>
    <cellStyle name="Normal 176 2 2" xfId="0"/>
    <cellStyle name="Normal 176 3" xfId="0"/>
    <cellStyle name="Normal 177" xfId="0"/>
    <cellStyle name="Normal 177 2" xfId="0"/>
    <cellStyle name="Normal 177 2 2" xfId="0"/>
    <cellStyle name="Normal 177 3" xfId="0"/>
    <cellStyle name="Normal 178" xfId="0"/>
    <cellStyle name="Normal 178 2" xfId="0"/>
    <cellStyle name="Normal 178 2 2" xfId="0"/>
    <cellStyle name="Normal 178 3" xfId="0"/>
    <cellStyle name="Normal 179" xfId="0"/>
    <cellStyle name="Normal 179 2" xfId="0"/>
    <cellStyle name="Normal 18" xfId="0"/>
    <cellStyle name="Normal 18 2" xfId="0"/>
    <cellStyle name="Normal 18 2 2" xfId="0"/>
    <cellStyle name="Normal 18 3" xfId="0"/>
    <cellStyle name="Normal 18 4" xfId="0"/>
    <cellStyle name="Normal 180" xfId="0"/>
    <cellStyle name="Normal 181" xfId="0"/>
    <cellStyle name="Normal 182" xfId="0"/>
    <cellStyle name="Normal 183" xfId="0"/>
    <cellStyle name="Normal 184" xfId="0"/>
    <cellStyle name="Normal 19" xfId="0"/>
    <cellStyle name="Normal 19 2" xfId="0"/>
    <cellStyle name="Normal 19 2 2" xfId="0"/>
    <cellStyle name="Normal 19 3" xfId="0"/>
    <cellStyle name="Normal 19 4" xfId="0"/>
    <cellStyle name="Normal 2" xfId="0"/>
    <cellStyle name="Normal 2 2" xfId="0"/>
    <cellStyle name="Normal 2 2 2" xfId="0"/>
    <cellStyle name="Normal 2 2 2 2" xfId="0"/>
    <cellStyle name="Normal 2 2 2 3" xfId="0"/>
    <cellStyle name="Normal 2 2 2 3 2" xfId="0"/>
    <cellStyle name="Normal 2 2 2 3 2 2" xfId="0"/>
    <cellStyle name="Normal 2 2 2 3 3" xfId="0"/>
    <cellStyle name="Normal 2 2 3" xfId="0"/>
    <cellStyle name="Normal 2 2 3 2" xfId="0"/>
    <cellStyle name="Normal 2 2 3 2 2" xfId="0"/>
    <cellStyle name="Normal 2 2 3 2 3" xfId="0"/>
    <cellStyle name="Normal 2 2 3 3" xfId="0"/>
    <cellStyle name="Normal 2 2 3 4" xfId="0"/>
    <cellStyle name="Normal 2 2 3 5" xfId="0"/>
    <cellStyle name="Normal 2 2 3 6" xfId="0"/>
    <cellStyle name="Normal 2 2 4" xfId="0"/>
    <cellStyle name="Normal 2 2 4 2" xfId="0"/>
    <cellStyle name="Normal 2 2 4 2 2" xfId="0"/>
    <cellStyle name="Normal 2 2 4 3" xfId="0"/>
    <cellStyle name="Normal 2 2 5" xfId="0"/>
    <cellStyle name="Normal 2 3" xfId="0"/>
    <cellStyle name="Normal 2 3 2" xfId="0"/>
    <cellStyle name="Normal 2 3 2 2" xfId="0"/>
    <cellStyle name="Normal 2 3 2 2 2" xfId="0"/>
    <cellStyle name="Normal 2 3 2 3" xfId="0"/>
    <cellStyle name="Normal 2 4" xfId="0"/>
    <cellStyle name="Normal 2 4 2" xfId="0"/>
    <cellStyle name="Normal 2 4 2 2" xfId="0"/>
    <cellStyle name="Normal 2 4 2 2 2" xfId="0"/>
    <cellStyle name="Normal 2 4 2 3" xfId="0"/>
    <cellStyle name="Normal 2 4 2 4" xfId="0"/>
    <cellStyle name="Normal 2 4 3" xfId="0"/>
    <cellStyle name="Normal 2 4 3 2" xfId="0"/>
    <cellStyle name="Normal 2 4 3 3" xfId="0"/>
    <cellStyle name="Normal 2 4 4" xfId="0"/>
    <cellStyle name="Normal 2 4 5" xfId="0"/>
    <cellStyle name="Normal 2 4 6" xfId="0"/>
    <cellStyle name="Normal 2 5" xfId="0"/>
    <cellStyle name="Normal 20" xfId="0"/>
    <cellStyle name="Normal 20 2" xfId="0"/>
    <cellStyle name="Normal 20 2 2" xfId="0"/>
    <cellStyle name="Normal 20 3" xfId="0"/>
    <cellStyle name="Normal 20 4" xfId="0"/>
    <cellStyle name="Normal 21" xfId="0"/>
    <cellStyle name="Normal 21 2" xfId="0"/>
    <cellStyle name="Normal 21 2 2" xfId="0"/>
    <cellStyle name="Normal 21 3" xfId="0"/>
    <cellStyle name="Normal 21 4" xfId="0"/>
    <cellStyle name="Normal 22" xfId="0"/>
    <cellStyle name="Normal 22 2" xfId="0"/>
    <cellStyle name="Normal 22 2 2" xfId="0"/>
    <cellStyle name="Normal 22 3" xfId="0"/>
    <cellStyle name="Normal 22 4" xfId="0"/>
    <cellStyle name="Normal 23" xfId="0"/>
    <cellStyle name="Normal 23 2" xfId="0"/>
    <cellStyle name="Normal 23 2 2" xfId="0"/>
    <cellStyle name="Normal 23 3" xfId="0"/>
    <cellStyle name="Normal 23 4" xfId="0"/>
    <cellStyle name="Normal 24" xfId="0"/>
    <cellStyle name="Normal 24 2" xfId="0"/>
    <cellStyle name="Normal 24 2 2" xfId="0"/>
    <cellStyle name="Normal 24 3" xfId="0"/>
    <cellStyle name="Normal 24 4" xfId="0"/>
    <cellStyle name="Normal 25" xfId="0"/>
    <cellStyle name="Normal 25 2" xfId="0"/>
    <cellStyle name="Normal 25 2 2" xfId="0"/>
    <cellStyle name="Normal 25 3" xfId="0"/>
    <cellStyle name="Normal 25 4" xfId="0"/>
    <cellStyle name="Normal 26" xfId="0"/>
    <cellStyle name="Normal 26 2" xfId="0"/>
    <cellStyle name="Normal 26 2 2" xfId="0"/>
    <cellStyle name="Normal 26 3" xfId="0"/>
    <cellStyle name="Normal 26 4" xfId="0"/>
    <cellStyle name="Normal 27" xfId="0"/>
    <cellStyle name="Normal 27 2" xfId="0"/>
    <cellStyle name="Normal 27 2 2" xfId="0"/>
    <cellStyle name="Normal 27 3" xfId="0"/>
    <cellStyle name="Normal 27 4" xfId="0"/>
    <cellStyle name="Normal 28" xfId="0"/>
    <cellStyle name="Normal 28 2" xfId="0"/>
    <cellStyle name="Normal 28 2 2" xfId="0"/>
    <cellStyle name="Normal 28 3" xfId="0"/>
    <cellStyle name="Normal 28 4" xfId="0"/>
    <cellStyle name="Normal 29" xfId="0"/>
    <cellStyle name="Normal 29 2" xfId="0"/>
    <cellStyle name="Normal 29 2 2" xfId="0"/>
    <cellStyle name="Normal 29 3" xfId="0"/>
    <cellStyle name="Normal 29 4" xfId="0"/>
    <cellStyle name="Normal 3" xfId="0"/>
    <cellStyle name="Normal 3 2" xfId="0"/>
    <cellStyle name="Normal 3 2 2" xfId="0"/>
    <cellStyle name="Normal 3 2 2 2" xfId="0"/>
    <cellStyle name="Normal 3 2 3" xfId="0"/>
    <cellStyle name="Normal 3 2 4" xfId="0"/>
    <cellStyle name="Normal 3 2 5" xfId="0"/>
    <cellStyle name="Normal 3 3" xfId="0"/>
    <cellStyle name="Normal 3 4" xfId="0"/>
    <cellStyle name="Normal 3 4 2" xfId="0"/>
    <cellStyle name="Normal 30" xfId="0"/>
    <cellStyle name="Normal 30 2" xfId="0"/>
    <cellStyle name="Normal 30 2 2" xfId="0"/>
    <cellStyle name="Normal 30 3" xfId="0"/>
    <cellStyle name="Normal 30 4" xfId="0"/>
    <cellStyle name="Normal 31" xfId="0"/>
    <cellStyle name="Normal 31 2" xfId="0"/>
    <cellStyle name="Normal 31 2 2" xfId="0"/>
    <cellStyle name="Normal 31 3" xfId="0"/>
    <cellStyle name="Normal 31 4" xfId="0"/>
    <cellStyle name="Normal 32" xfId="0"/>
    <cellStyle name="Normal 32 2" xfId="0"/>
    <cellStyle name="Normal 32 2 2" xfId="0"/>
    <cellStyle name="Normal 32 3" xfId="0"/>
    <cellStyle name="Normal 32 4" xfId="0"/>
    <cellStyle name="Normal 33" xfId="0"/>
    <cellStyle name="Normal 33 2" xfId="0"/>
    <cellStyle name="Normal 33 2 2" xfId="0"/>
    <cellStyle name="Normal 33 3" xfId="0"/>
    <cellStyle name="Normal 33 4" xfId="0"/>
    <cellStyle name="Normal 34" xfId="0"/>
    <cellStyle name="Normal 34 2" xfId="0"/>
    <cellStyle name="Normal 34 2 2" xfId="0"/>
    <cellStyle name="Normal 34 3" xfId="0"/>
    <cellStyle name="Normal 34 4" xfId="0"/>
    <cellStyle name="Normal 35" xfId="0"/>
    <cellStyle name="Normal 35 2" xfId="0"/>
    <cellStyle name="Normal 35 2 2" xfId="0"/>
    <cellStyle name="Normal 35 3" xfId="0"/>
    <cellStyle name="Normal 35 4" xfId="0"/>
    <cellStyle name="Normal 36" xfId="0"/>
    <cellStyle name="Normal 36 2" xfId="0"/>
    <cellStyle name="Normal 36 2 2" xfId="0"/>
    <cellStyle name="Normal 36 3" xfId="0"/>
    <cellStyle name="Normal 36 4" xfId="0"/>
    <cellStyle name="Normal 37" xfId="0"/>
    <cellStyle name="Normal 37 10" xfId="0"/>
    <cellStyle name="Normal 37 10 2" xfId="0"/>
    <cellStyle name="Normal 37 10 2 2" xfId="0"/>
    <cellStyle name="Normal 37 10 2 3" xfId="0"/>
    <cellStyle name="Normal 37 10 3" xfId="0"/>
    <cellStyle name="Normal 37 10 4" xfId="0"/>
    <cellStyle name="Normal 37 10 5" xfId="0"/>
    <cellStyle name="Normal 37 10 6" xfId="0"/>
    <cellStyle name="Normal 37 11" xfId="0"/>
    <cellStyle name="Normal 37 11 2" xfId="0"/>
    <cellStyle name="Normal 37 11 2 2" xfId="0"/>
    <cellStyle name="Normal 37 11 2 3" xfId="0"/>
    <cellStyle name="Normal 37 11 3" xfId="0"/>
    <cellStyle name="Normal 37 11 4" xfId="0"/>
    <cellStyle name="Normal 37 11 5" xfId="0"/>
    <cellStyle name="Normal 37 11 6" xfId="0"/>
    <cellStyle name="Normal 37 12" xfId="0"/>
    <cellStyle name="Normal 37 12 2" xfId="0"/>
    <cellStyle name="Normal 37 12 2 2" xfId="0"/>
    <cellStyle name="Normal 37 12 2 3" xfId="0"/>
    <cellStyle name="Normal 37 12 3" xfId="0"/>
    <cellStyle name="Normal 37 12 4" xfId="0"/>
    <cellStyle name="Normal 37 12 5" xfId="0"/>
    <cellStyle name="Normal 37 13" xfId="0"/>
    <cellStyle name="Normal 37 13 2" xfId="0"/>
    <cellStyle name="Normal 37 13 3" xfId="0"/>
    <cellStyle name="Normal 37 13 4" xfId="0"/>
    <cellStyle name="Normal 37 14" xfId="0"/>
    <cellStyle name="Normal 37 15" xfId="0"/>
    <cellStyle name="Normal 37 16" xfId="0"/>
    <cellStyle name="Normal 37 17" xfId="0"/>
    <cellStyle name="Normal 37 2" xfId="0"/>
    <cellStyle name="Normal 37 2 10" xfId="0"/>
    <cellStyle name="Normal 37 2 10 2" xfId="0"/>
    <cellStyle name="Normal 37 2 10 2 2" xfId="0"/>
    <cellStyle name="Normal 37 2 10 2 3" xfId="0"/>
    <cellStyle name="Normal 37 2 10 3" xfId="0"/>
    <cellStyle name="Normal 37 2 10 4" xfId="0"/>
    <cellStyle name="Normal 37 2 10 5" xfId="0"/>
    <cellStyle name="Normal 37 2 10 6" xfId="0"/>
    <cellStyle name="Normal 37 2 11" xfId="0"/>
    <cellStyle name="Normal 37 2 11 2" xfId="0"/>
    <cellStyle name="Normal 37 2 11 2 2" xfId="0"/>
    <cellStyle name="Normal 37 2 11 2 3" xfId="0"/>
    <cellStyle name="Normal 37 2 11 3" xfId="0"/>
    <cellStyle name="Normal 37 2 11 4" xfId="0"/>
    <cellStyle name="Normal 37 2 11 5" xfId="0"/>
    <cellStyle name="Normal 37 2 12" xfId="0"/>
    <cellStyle name="Normal 37 2 12 2" xfId="0"/>
    <cellStyle name="Normal 37 2 12 3" xfId="0"/>
    <cellStyle name="Normal 37 2 12 4" xfId="0"/>
    <cellStyle name="Normal 37 2 13" xfId="0"/>
    <cellStyle name="Normal 37 2 14" xfId="0"/>
    <cellStyle name="Normal 37 2 15" xfId="0"/>
    <cellStyle name="Normal 37 2 16" xfId="0"/>
    <cellStyle name="Normal 37 2 2" xfId="0"/>
    <cellStyle name="Normal 37 2 2 10" xfId="0"/>
    <cellStyle name="Normal 37 2 2 11" xfId="0"/>
    <cellStyle name="Normal 37 2 2 2" xfId="0"/>
    <cellStyle name="Normal 37 2 2 2 2" xfId="0"/>
    <cellStyle name="Normal 37 2 2 2 2 2" xfId="0"/>
    <cellStyle name="Normal 37 2 2 2 2 2 2" xfId="0"/>
    <cellStyle name="Normal 37 2 2 2 2 2 2 2" xfId="0"/>
    <cellStyle name="Normal 37 2 2 2 2 2 2 3" xfId="0"/>
    <cellStyle name="Normal 37 2 2 2 2 2 3" xfId="0"/>
    <cellStyle name="Normal 37 2 2 2 2 2 4" xfId="0"/>
    <cellStyle name="Normal 37 2 2 2 2 2 5" xfId="0"/>
    <cellStyle name="Normal 37 2 2 2 2 2 6" xfId="0"/>
    <cellStyle name="Normal 37 2 2 2 2 3" xfId="0"/>
    <cellStyle name="Normal 37 2 2 2 2 3 2" xfId="0"/>
    <cellStyle name="Normal 37 2 2 2 2 3 3" xfId="0"/>
    <cellStyle name="Normal 37 2 2 2 2 4" xfId="0"/>
    <cellStyle name="Normal 37 2 2 2 2 5" xfId="0"/>
    <cellStyle name="Normal 37 2 2 2 2 6" xfId="0"/>
    <cellStyle name="Normal 37 2 2 2 2 7" xfId="0"/>
    <cellStyle name="Normal 37 2 2 2 3" xfId="0"/>
    <cellStyle name="Normal 37 2 2 2 3 2" xfId="0"/>
    <cellStyle name="Normal 37 2 2 2 3 2 2" xfId="0"/>
    <cellStyle name="Normal 37 2 2 2 3 2 3" xfId="0"/>
    <cellStyle name="Normal 37 2 2 2 3 3" xfId="0"/>
    <cellStyle name="Normal 37 2 2 2 3 4" xfId="0"/>
    <cellStyle name="Normal 37 2 2 2 3 5" xfId="0"/>
    <cellStyle name="Normal 37 2 2 2 3 6" xfId="0"/>
    <cellStyle name="Normal 37 2 2 2 4" xfId="0"/>
    <cellStyle name="Normal 37 2 2 2 4 2" xfId="0"/>
    <cellStyle name="Normal 37 2 2 2 4 3" xfId="0"/>
    <cellStyle name="Normal 37 2 2 2 5" xfId="0"/>
    <cellStyle name="Normal 37 2 2 2 6" xfId="0"/>
    <cellStyle name="Normal 37 2 2 2 7" xfId="0"/>
    <cellStyle name="Normal 37 2 2 2 8" xfId="0"/>
    <cellStyle name="Normal 37 2 2 3" xfId="0"/>
    <cellStyle name="Normal 37 2 2 3 2" xfId="0"/>
    <cellStyle name="Normal 37 2 2 3 2 2" xfId="0"/>
    <cellStyle name="Normal 37 2 2 3 2 2 2" xfId="0"/>
    <cellStyle name="Normal 37 2 2 3 2 2 3" xfId="0"/>
    <cellStyle name="Normal 37 2 2 3 2 3" xfId="0"/>
    <cellStyle name="Normal 37 2 2 3 2 4" xfId="0"/>
    <cellStyle name="Normal 37 2 2 3 2 5" xfId="0"/>
    <cellStyle name="Normal 37 2 2 3 2 6" xfId="0"/>
    <cellStyle name="Normal 37 2 2 3 3" xfId="0"/>
    <cellStyle name="Normal 37 2 2 3 3 2" xfId="0"/>
    <cellStyle name="Normal 37 2 2 3 3 3" xfId="0"/>
    <cellStyle name="Normal 37 2 2 3 4" xfId="0"/>
    <cellStyle name="Normal 37 2 2 3 5" xfId="0"/>
    <cellStyle name="Normal 37 2 2 3 6" xfId="0"/>
    <cellStyle name="Normal 37 2 2 3 7" xfId="0"/>
    <cellStyle name="Normal 37 2 2 4" xfId="0"/>
    <cellStyle name="Normal 37 2 2 4 2" xfId="0"/>
    <cellStyle name="Normal 37 2 2 4 2 2" xfId="0"/>
    <cellStyle name="Normal 37 2 2 4 2 3" xfId="0"/>
    <cellStyle name="Normal 37 2 2 4 3" xfId="0"/>
    <cellStyle name="Normal 37 2 2 4 4" xfId="0"/>
    <cellStyle name="Normal 37 2 2 4 5" xfId="0"/>
    <cellStyle name="Normal 37 2 2 4 6" xfId="0"/>
    <cellStyle name="Normal 37 2 2 5" xfId="0"/>
    <cellStyle name="Normal 37 2 2 5 2" xfId="0"/>
    <cellStyle name="Normal 37 2 2 5 2 2" xfId="0"/>
    <cellStyle name="Normal 37 2 2 5 2 3" xfId="0"/>
    <cellStyle name="Normal 37 2 2 5 3" xfId="0"/>
    <cellStyle name="Normal 37 2 2 5 4" xfId="0"/>
    <cellStyle name="Normal 37 2 2 5 5" xfId="0"/>
    <cellStyle name="Normal 37 2 2 5 6" xfId="0"/>
    <cellStyle name="Normal 37 2 2 6" xfId="0"/>
    <cellStyle name="Normal 37 2 2 6 2" xfId="0"/>
    <cellStyle name="Normal 37 2 2 6 2 2" xfId="0"/>
    <cellStyle name="Normal 37 2 2 6 2 3" xfId="0"/>
    <cellStyle name="Normal 37 2 2 6 3" xfId="0"/>
    <cellStyle name="Normal 37 2 2 6 4" xfId="0"/>
    <cellStyle name="Normal 37 2 2 6 5" xfId="0"/>
    <cellStyle name="Normal 37 2 2 7" xfId="0"/>
    <cellStyle name="Normal 37 2 2 7 2" xfId="0"/>
    <cellStyle name="Normal 37 2 2 7 3" xfId="0"/>
    <cellStyle name="Normal 37 2 2 8" xfId="0"/>
    <cellStyle name="Normal 37 2 2 9" xfId="0"/>
    <cellStyle name="Normal 37 2 3" xfId="0"/>
    <cellStyle name="Normal 37 2 3 10" xfId="0"/>
    <cellStyle name="Normal 37 2 3 11" xfId="0"/>
    <cellStyle name="Normal 37 2 3 2" xfId="0"/>
    <cellStyle name="Normal 37 2 3 2 2" xfId="0"/>
    <cellStyle name="Normal 37 2 3 2 2 2" xfId="0"/>
    <cellStyle name="Normal 37 2 3 2 2 2 2" xfId="0"/>
    <cellStyle name="Normal 37 2 3 2 2 2 2 2" xfId="0"/>
    <cellStyle name="Normal 37 2 3 2 2 2 2 3" xfId="0"/>
    <cellStyle name="Normal 37 2 3 2 2 2 3" xfId="0"/>
    <cellStyle name="Normal 37 2 3 2 2 2 4" xfId="0"/>
    <cellStyle name="Normal 37 2 3 2 2 2 5" xfId="0"/>
    <cellStyle name="Normal 37 2 3 2 2 2 6" xfId="0"/>
    <cellStyle name="Normal 37 2 3 2 2 3" xfId="0"/>
    <cellStyle name="Normal 37 2 3 2 2 3 2" xfId="0"/>
    <cellStyle name="Normal 37 2 3 2 2 3 3" xfId="0"/>
    <cellStyle name="Normal 37 2 3 2 2 4" xfId="0"/>
    <cellStyle name="Normal 37 2 3 2 2 5" xfId="0"/>
    <cellStyle name="Normal 37 2 3 2 2 6" xfId="0"/>
    <cellStyle name="Normal 37 2 3 2 2 7" xfId="0"/>
    <cellStyle name="Normal 37 2 3 2 3" xfId="0"/>
    <cellStyle name="Normal 37 2 3 2 3 2" xfId="0"/>
    <cellStyle name="Normal 37 2 3 2 3 2 2" xfId="0"/>
    <cellStyle name="Normal 37 2 3 2 3 2 3" xfId="0"/>
    <cellStyle name="Normal 37 2 3 2 3 3" xfId="0"/>
    <cellStyle name="Normal 37 2 3 2 3 4" xfId="0"/>
    <cellStyle name="Normal 37 2 3 2 3 5" xfId="0"/>
    <cellStyle name="Normal 37 2 3 2 3 6" xfId="0"/>
    <cellStyle name="Normal 37 2 3 2 4" xfId="0"/>
    <cellStyle name="Normal 37 2 3 2 4 2" xfId="0"/>
    <cellStyle name="Normal 37 2 3 2 4 3" xfId="0"/>
    <cellStyle name="Normal 37 2 3 2 5" xfId="0"/>
    <cellStyle name="Normal 37 2 3 2 6" xfId="0"/>
    <cellStyle name="Normal 37 2 3 2 7" xfId="0"/>
    <cellStyle name="Normal 37 2 3 2 8" xfId="0"/>
    <cellStyle name="Normal 37 2 3 3" xfId="0"/>
    <cellStyle name="Normal 37 2 3 3 2" xfId="0"/>
    <cellStyle name="Normal 37 2 3 3 2 2" xfId="0"/>
    <cellStyle name="Normal 37 2 3 3 2 2 2" xfId="0"/>
    <cellStyle name="Normal 37 2 3 3 2 2 3" xfId="0"/>
    <cellStyle name="Normal 37 2 3 3 2 3" xfId="0"/>
    <cellStyle name="Normal 37 2 3 3 2 4" xfId="0"/>
    <cellStyle name="Normal 37 2 3 3 2 5" xfId="0"/>
    <cellStyle name="Normal 37 2 3 3 2 6" xfId="0"/>
    <cellStyle name="Normal 37 2 3 3 3" xfId="0"/>
    <cellStyle name="Normal 37 2 3 3 3 2" xfId="0"/>
    <cellStyle name="Normal 37 2 3 3 3 3" xfId="0"/>
    <cellStyle name="Normal 37 2 3 3 4" xfId="0"/>
    <cellStyle name="Normal 37 2 3 3 5" xfId="0"/>
    <cellStyle name="Normal 37 2 3 3 6" xfId="0"/>
    <cellStyle name="Normal 37 2 3 3 7" xfId="0"/>
    <cellStyle name="Normal 37 2 3 4" xfId="0"/>
    <cellStyle name="Normal 37 2 3 4 2" xfId="0"/>
    <cellStyle name="Normal 37 2 3 4 2 2" xfId="0"/>
    <cellStyle name="Normal 37 2 3 4 2 3" xfId="0"/>
    <cellStyle name="Normal 37 2 3 4 3" xfId="0"/>
    <cellStyle name="Normal 37 2 3 4 4" xfId="0"/>
    <cellStyle name="Normal 37 2 3 4 5" xfId="0"/>
    <cellStyle name="Normal 37 2 3 4 6" xfId="0"/>
    <cellStyle name="Normal 37 2 3 5" xfId="0"/>
    <cellStyle name="Normal 37 2 3 5 2" xfId="0"/>
    <cellStyle name="Normal 37 2 3 5 2 2" xfId="0"/>
    <cellStyle name="Normal 37 2 3 5 2 3" xfId="0"/>
    <cellStyle name="Normal 37 2 3 5 3" xfId="0"/>
    <cellStyle name="Normal 37 2 3 5 4" xfId="0"/>
    <cellStyle name="Normal 37 2 3 5 5" xfId="0"/>
    <cellStyle name="Normal 37 2 3 5 6" xfId="0"/>
    <cellStyle name="Normal 37 2 3 6" xfId="0"/>
    <cellStyle name="Normal 37 2 3 6 2" xfId="0"/>
    <cellStyle name="Normal 37 2 3 6 2 2" xfId="0"/>
    <cellStyle name="Normal 37 2 3 6 2 3" xfId="0"/>
    <cellStyle name="Normal 37 2 3 6 3" xfId="0"/>
    <cellStyle name="Normal 37 2 3 6 4" xfId="0"/>
    <cellStyle name="Normal 37 2 3 6 5" xfId="0"/>
    <cellStyle name="Normal 37 2 3 7" xfId="0"/>
    <cellStyle name="Normal 37 2 3 7 2" xfId="0"/>
    <cellStyle name="Normal 37 2 3 7 3" xfId="0"/>
    <cellStyle name="Normal 37 2 3 8" xfId="0"/>
    <cellStyle name="Normal 37 2 3 9" xfId="0"/>
    <cellStyle name="Normal 37 2 4" xfId="0"/>
    <cellStyle name="Normal 37 2 4 2" xfId="0"/>
    <cellStyle name="Normal 37 2 4 2 2" xfId="0"/>
    <cellStyle name="Normal 37 2 4 2 2 2" xfId="0"/>
    <cellStyle name="Normal 37 2 4 2 2 2 2" xfId="0"/>
    <cellStyle name="Normal 37 2 4 2 2 2 3" xfId="0"/>
    <cellStyle name="Normal 37 2 4 2 2 3" xfId="0"/>
    <cellStyle name="Normal 37 2 4 2 2 4" xfId="0"/>
    <cellStyle name="Normal 37 2 4 2 2 5" xfId="0"/>
    <cellStyle name="Normal 37 2 4 2 2 6" xfId="0"/>
    <cellStyle name="Normal 37 2 4 2 3" xfId="0"/>
    <cellStyle name="Normal 37 2 4 2 3 2" xfId="0"/>
    <cellStyle name="Normal 37 2 4 2 3 3" xfId="0"/>
    <cellStyle name="Normal 37 2 4 2 4" xfId="0"/>
    <cellStyle name="Normal 37 2 4 2 5" xfId="0"/>
    <cellStyle name="Normal 37 2 4 2 6" xfId="0"/>
    <cellStyle name="Normal 37 2 4 2 7" xfId="0"/>
    <cellStyle name="Normal 37 2 4 3" xfId="0"/>
    <cellStyle name="Normal 37 2 4 3 2" xfId="0"/>
    <cellStyle name="Normal 37 2 4 3 2 2" xfId="0"/>
    <cellStyle name="Normal 37 2 4 3 2 3" xfId="0"/>
    <cellStyle name="Normal 37 2 4 3 3" xfId="0"/>
    <cellStyle name="Normal 37 2 4 3 4" xfId="0"/>
    <cellStyle name="Normal 37 2 4 3 5" xfId="0"/>
    <cellStyle name="Normal 37 2 4 3 6" xfId="0"/>
    <cellStyle name="Normal 37 2 4 4" xfId="0"/>
    <cellStyle name="Normal 37 2 4 4 2" xfId="0"/>
    <cellStyle name="Normal 37 2 4 4 3" xfId="0"/>
    <cellStyle name="Normal 37 2 4 5" xfId="0"/>
    <cellStyle name="Normal 37 2 4 6" xfId="0"/>
    <cellStyle name="Normal 37 2 4 7" xfId="0"/>
    <cellStyle name="Normal 37 2 4 8" xfId="0"/>
    <cellStyle name="Normal 37 2 5" xfId="0"/>
    <cellStyle name="Normal 37 2 5 2" xfId="0"/>
    <cellStyle name="Normal 37 2 5 2 2" xfId="0"/>
    <cellStyle name="Normal 37 2 5 2 2 2" xfId="0"/>
    <cellStyle name="Normal 37 2 5 2 2 2 2" xfId="0"/>
    <cellStyle name="Normal 37 2 5 2 2 2 3" xfId="0"/>
    <cellStyle name="Normal 37 2 5 2 2 3" xfId="0"/>
    <cellStyle name="Normal 37 2 5 2 2 4" xfId="0"/>
    <cellStyle name="Normal 37 2 5 2 2 5" xfId="0"/>
    <cellStyle name="Normal 37 2 5 2 2 6" xfId="0"/>
    <cellStyle name="Normal 37 2 5 2 3" xfId="0"/>
    <cellStyle name="Normal 37 2 5 2 3 2" xfId="0"/>
    <cellStyle name="Normal 37 2 5 2 3 3" xfId="0"/>
    <cellStyle name="Normal 37 2 5 2 4" xfId="0"/>
    <cellStyle name="Normal 37 2 5 2 5" xfId="0"/>
    <cellStyle name="Normal 37 2 5 2 6" xfId="0"/>
    <cellStyle name="Normal 37 2 5 2 7" xfId="0"/>
    <cellStyle name="Normal 37 2 5 3" xfId="0"/>
    <cellStyle name="Normal 37 2 5 3 2" xfId="0"/>
    <cellStyle name="Normal 37 2 5 3 2 2" xfId="0"/>
    <cellStyle name="Normal 37 2 5 3 2 3" xfId="0"/>
    <cellStyle name="Normal 37 2 5 3 3" xfId="0"/>
    <cellStyle name="Normal 37 2 5 3 4" xfId="0"/>
    <cellStyle name="Normal 37 2 5 3 5" xfId="0"/>
    <cellStyle name="Normal 37 2 5 3 6" xfId="0"/>
    <cellStyle name="Normal 37 2 5 4" xfId="0"/>
    <cellStyle name="Normal 37 2 5 4 2" xfId="0"/>
    <cellStyle name="Normal 37 2 5 4 3" xfId="0"/>
    <cellStyle name="Normal 37 2 5 5" xfId="0"/>
    <cellStyle name="Normal 37 2 5 6" xfId="0"/>
    <cellStyle name="Normal 37 2 5 7" xfId="0"/>
    <cellStyle name="Normal 37 2 5 8" xfId="0"/>
    <cellStyle name="Normal 37 2 6" xfId="0"/>
    <cellStyle name="Normal 37 2 6 2" xfId="0"/>
    <cellStyle name="Normal 37 2 6 2 2" xfId="0"/>
    <cellStyle name="Normal 37 2 6 2 2 2" xfId="0"/>
    <cellStyle name="Normal 37 2 6 2 2 2 2" xfId="0"/>
    <cellStyle name="Normal 37 2 6 2 2 2 3" xfId="0"/>
    <cellStyle name="Normal 37 2 6 2 2 3" xfId="0"/>
    <cellStyle name="Normal 37 2 6 2 2 4" xfId="0"/>
    <cellStyle name="Normal 37 2 6 2 2 5" xfId="0"/>
    <cellStyle name="Normal 37 2 6 2 2 6" xfId="0"/>
    <cellStyle name="Normal 37 2 6 2 3" xfId="0"/>
    <cellStyle name="Normal 37 2 6 2 3 2" xfId="0"/>
    <cellStyle name="Normal 37 2 6 2 3 3" xfId="0"/>
    <cellStyle name="Normal 37 2 6 2 4" xfId="0"/>
    <cellStyle name="Normal 37 2 6 2 5" xfId="0"/>
    <cellStyle name="Normal 37 2 6 2 6" xfId="0"/>
    <cellStyle name="Normal 37 2 6 2 7" xfId="0"/>
    <cellStyle name="Normal 37 2 6 3" xfId="0"/>
    <cellStyle name="Normal 37 2 6 3 2" xfId="0"/>
    <cellStyle name="Normal 37 2 6 3 2 2" xfId="0"/>
    <cellStyle name="Normal 37 2 6 3 2 3" xfId="0"/>
    <cellStyle name="Normal 37 2 6 3 3" xfId="0"/>
    <cellStyle name="Normal 37 2 6 3 4" xfId="0"/>
    <cellStyle name="Normal 37 2 6 3 5" xfId="0"/>
    <cellStyle name="Normal 37 2 6 3 6" xfId="0"/>
    <cellStyle name="Normal 37 2 6 4" xfId="0"/>
    <cellStyle name="Normal 37 2 6 4 2" xfId="0"/>
    <cellStyle name="Normal 37 2 6 4 3" xfId="0"/>
    <cellStyle name="Normal 37 2 6 5" xfId="0"/>
    <cellStyle name="Normal 37 2 6 6" xfId="0"/>
    <cellStyle name="Normal 37 2 6 7" xfId="0"/>
    <cellStyle name="Normal 37 2 6 8" xfId="0"/>
    <cellStyle name="Normal 37 2 7" xfId="0"/>
    <cellStyle name="Normal 37 2 7 2" xfId="0"/>
    <cellStyle name="Normal 37 2 7 2 2" xfId="0"/>
    <cellStyle name="Normal 37 2 7 2 2 2" xfId="0"/>
    <cellStyle name="Normal 37 2 7 2 2 3" xfId="0"/>
    <cellStyle name="Normal 37 2 7 2 3" xfId="0"/>
    <cellStyle name="Normal 37 2 7 2 4" xfId="0"/>
    <cellStyle name="Normal 37 2 7 2 5" xfId="0"/>
    <cellStyle name="Normal 37 2 7 2 6" xfId="0"/>
    <cellStyle name="Normal 37 2 7 3" xfId="0"/>
    <cellStyle name="Normal 37 2 7 3 2" xfId="0"/>
    <cellStyle name="Normal 37 2 7 3 3" xfId="0"/>
    <cellStyle name="Normal 37 2 7 4" xfId="0"/>
    <cellStyle name="Normal 37 2 7 5" xfId="0"/>
    <cellStyle name="Normal 37 2 7 6" xfId="0"/>
    <cellStyle name="Normal 37 2 7 7" xfId="0"/>
    <cellStyle name="Normal 37 2 8" xfId="0"/>
    <cellStyle name="Normal 37 2 8 2" xfId="0"/>
    <cellStyle name="Normal 37 2 8 2 2" xfId="0"/>
    <cellStyle name="Normal 37 2 8 2 3" xfId="0"/>
    <cellStyle name="Normal 37 2 8 3" xfId="0"/>
    <cellStyle name="Normal 37 2 8 4" xfId="0"/>
    <cellStyle name="Normal 37 2 8 5" xfId="0"/>
    <cellStyle name="Normal 37 2 8 6" xfId="0"/>
    <cellStyle name="Normal 37 2 9" xfId="0"/>
    <cellStyle name="Normal 37 2 9 2" xfId="0"/>
    <cellStyle name="Normal 37 2 9 2 2" xfId="0"/>
    <cellStyle name="Normal 37 2 9 2 3" xfId="0"/>
    <cellStyle name="Normal 37 2 9 3" xfId="0"/>
    <cellStyle name="Normal 37 2 9 4" xfId="0"/>
    <cellStyle name="Normal 37 2 9 5" xfId="0"/>
    <cellStyle name="Normal 37 2 9 6" xfId="0"/>
    <cellStyle name="Normal 37 3" xfId="0"/>
    <cellStyle name="Normal 37 3 10" xfId="0"/>
    <cellStyle name="Normal 37 3 11" xfId="0"/>
    <cellStyle name="Normal 37 3 2" xfId="0"/>
    <cellStyle name="Normal 37 3 2 2" xfId="0"/>
    <cellStyle name="Normal 37 3 2 2 2" xfId="0"/>
    <cellStyle name="Normal 37 3 2 2 2 2" xfId="0"/>
    <cellStyle name="Normal 37 3 2 2 2 2 2" xfId="0"/>
    <cellStyle name="Normal 37 3 2 2 2 2 3" xfId="0"/>
    <cellStyle name="Normal 37 3 2 2 2 3" xfId="0"/>
    <cellStyle name="Normal 37 3 2 2 2 4" xfId="0"/>
    <cellStyle name="Normal 37 3 2 2 2 5" xfId="0"/>
    <cellStyle name="Normal 37 3 2 2 2 6" xfId="0"/>
    <cellStyle name="Normal 37 3 2 2 3" xfId="0"/>
    <cellStyle name="Normal 37 3 2 2 3 2" xfId="0"/>
    <cellStyle name="Normal 37 3 2 2 3 3" xfId="0"/>
    <cellStyle name="Normal 37 3 2 2 4" xfId="0"/>
    <cellStyle name="Normal 37 3 2 2 5" xfId="0"/>
    <cellStyle name="Normal 37 3 2 2 6" xfId="0"/>
    <cellStyle name="Normal 37 3 2 2 7" xfId="0"/>
    <cellStyle name="Normal 37 3 2 3" xfId="0"/>
    <cellStyle name="Normal 37 3 2 3 2" xfId="0"/>
    <cellStyle name="Normal 37 3 2 3 2 2" xfId="0"/>
    <cellStyle name="Normal 37 3 2 3 2 3" xfId="0"/>
    <cellStyle name="Normal 37 3 2 3 3" xfId="0"/>
    <cellStyle name="Normal 37 3 2 3 4" xfId="0"/>
    <cellStyle name="Normal 37 3 2 3 5" xfId="0"/>
    <cellStyle name="Normal 37 3 2 3 6" xfId="0"/>
    <cellStyle name="Normal 37 3 2 4" xfId="0"/>
    <cellStyle name="Normal 37 3 2 4 2" xfId="0"/>
    <cellStyle name="Normal 37 3 2 4 3" xfId="0"/>
    <cellStyle name="Normal 37 3 2 5" xfId="0"/>
    <cellStyle name="Normal 37 3 2 6" xfId="0"/>
    <cellStyle name="Normal 37 3 2 7" xfId="0"/>
    <cellStyle name="Normal 37 3 2 8" xfId="0"/>
    <cellStyle name="Normal 37 3 3" xfId="0"/>
    <cellStyle name="Normal 37 3 3 2" xfId="0"/>
    <cellStyle name="Normal 37 3 3 2 2" xfId="0"/>
    <cellStyle name="Normal 37 3 3 2 2 2" xfId="0"/>
    <cellStyle name="Normal 37 3 3 2 2 3" xfId="0"/>
    <cellStyle name="Normal 37 3 3 2 3" xfId="0"/>
    <cellStyle name="Normal 37 3 3 2 4" xfId="0"/>
    <cellStyle name="Normal 37 3 3 2 5" xfId="0"/>
    <cellStyle name="Normal 37 3 3 2 6" xfId="0"/>
    <cellStyle name="Normal 37 3 3 3" xfId="0"/>
    <cellStyle name="Normal 37 3 3 3 2" xfId="0"/>
    <cellStyle name="Normal 37 3 3 3 3" xfId="0"/>
    <cellStyle name="Normal 37 3 3 4" xfId="0"/>
    <cellStyle name="Normal 37 3 3 5" xfId="0"/>
    <cellStyle name="Normal 37 3 3 6" xfId="0"/>
    <cellStyle name="Normal 37 3 3 7" xfId="0"/>
    <cellStyle name="Normal 37 3 4" xfId="0"/>
    <cellStyle name="Normal 37 3 4 2" xfId="0"/>
    <cellStyle name="Normal 37 3 4 2 2" xfId="0"/>
    <cellStyle name="Normal 37 3 4 2 3" xfId="0"/>
    <cellStyle name="Normal 37 3 4 3" xfId="0"/>
    <cellStyle name="Normal 37 3 4 4" xfId="0"/>
    <cellStyle name="Normal 37 3 4 5" xfId="0"/>
    <cellStyle name="Normal 37 3 4 6" xfId="0"/>
    <cellStyle name="Normal 37 3 5" xfId="0"/>
    <cellStyle name="Normal 37 3 5 2" xfId="0"/>
    <cellStyle name="Normal 37 3 5 2 2" xfId="0"/>
    <cellStyle name="Normal 37 3 5 2 3" xfId="0"/>
    <cellStyle name="Normal 37 3 5 3" xfId="0"/>
    <cellStyle name="Normal 37 3 5 4" xfId="0"/>
    <cellStyle name="Normal 37 3 5 5" xfId="0"/>
    <cellStyle name="Normal 37 3 5 6" xfId="0"/>
    <cellStyle name="Normal 37 3 6" xfId="0"/>
    <cellStyle name="Normal 37 3 6 2" xfId="0"/>
    <cellStyle name="Normal 37 3 6 2 2" xfId="0"/>
    <cellStyle name="Normal 37 3 6 2 3" xfId="0"/>
    <cellStyle name="Normal 37 3 6 3" xfId="0"/>
    <cellStyle name="Normal 37 3 6 4" xfId="0"/>
    <cellStyle name="Normal 37 3 6 5" xfId="0"/>
    <cellStyle name="Normal 37 3 7" xfId="0"/>
    <cellStyle name="Normal 37 3 7 2" xfId="0"/>
    <cellStyle name="Normal 37 3 7 3" xfId="0"/>
    <cellStyle name="Normal 37 3 8" xfId="0"/>
    <cellStyle name="Normal 37 3 9" xfId="0"/>
    <cellStyle name="Normal 37 4" xfId="0"/>
    <cellStyle name="Normal 37 4 10" xfId="0"/>
    <cellStyle name="Normal 37 4 11" xfId="0"/>
    <cellStyle name="Normal 37 4 2" xfId="0"/>
    <cellStyle name="Normal 37 4 2 2" xfId="0"/>
    <cellStyle name="Normal 37 4 2 2 2" xfId="0"/>
    <cellStyle name="Normal 37 4 2 2 2 2" xfId="0"/>
    <cellStyle name="Normal 37 4 2 2 2 2 2" xfId="0"/>
    <cellStyle name="Normal 37 4 2 2 2 2 3" xfId="0"/>
    <cellStyle name="Normal 37 4 2 2 2 3" xfId="0"/>
    <cellStyle name="Normal 37 4 2 2 2 4" xfId="0"/>
    <cellStyle name="Normal 37 4 2 2 2 5" xfId="0"/>
    <cellStyle name="Normal 37 4 2 2 2 6" xfId="0"/>
    <cellStyle name="Normal 37 4 2 2 3" xfId="0"/>
    <cellStyle name="Normal 37 4 2 2 3 2" xfId="0"/>
    <cellStyle name="Normal 37 4 2 2 3 3" xfId="0"/>
    <cellStyle name="Normal 37 4 2 2 4" xfId="0"/>
    <cellStyle name="Normal 37 4 2 2 5" xfId="0"/>
    <cellStyle name="Normal 37 4 2 2 6" xfId="0"/>
    <cellStyle name="Normal 37 4 2 2 7" xfId="0"/>
    <cellStyle name="Normal 37 4 2 3" xfId="0"/>
    <cellStyle name="Normal 37 4 2 3 2" xfId="0"/>
    <cellStyle name="Normal 37 4 2 3 2 2" xfId="0"/>
    <cellStyle name="Normal 37 4 2 3 2 3" xfId="0"/>
    <cellStyle name="Normal 37 4 2 3 3" xfId="0"/>
    <cellStyle name="Normal 37 4 2 3 4" xfId="0"/>
    <cellStyle name="Normal 37 4 2 3 5" xfId="0"/>
    <cellStyle name="Normal 37 4 2 3 6" xfId="0"/>
    <cellStyle name="Normal 37 4 2 4" xfId="0"/>
    <cellStyle name="Normal 37 4 2 4 2" xfId="0"/>
    <cellStyle name="Normal 37 4 2 4 3" xfId="0"/>
    <cellStyle name="Normal 37 4 2 5" xfId="0"/>
    <cellStyle name="Normal 37 4 2 6" xfId="0"/>
    <cellStyle name="Normal 37 4 2 7" xfId="0"/>
    <cellStyle name="Normal 37 4 2 8" xfId="0"/>
    <cellStyle name="Normal 37 4 3" xfId="0"/>
    <cellStyle name="Normal 37 4 3 2" xfId="0"/>
    <cellStyle name="Normal 37 4 3 2 2" xfId="0"/>
    <cellStyle name="Normal 37 4 3 2 2 2" xfId="0"/>
    <cellStyle name="Normal 37 4 3 2 2 3" xfId="0"/>
    <cellStyle name="Normal 37 4 3 2 3" xfId="0"/>
    <cellStyle name="Normal 37 4 3 2 4" xfId="0"/>
    <cellStyle name="Normal 37 4 3 2 5" xfId="0"/>
    <cellStyle name="Normal 37 4 3 2 6" xfId="0"/>
    <cellStyle name="Normal 37 4 3 3" xfId="0"/>
    <cellStyle name="Normal 37 4 3 3 2" xfId="0"/>
    <cellStyle name="Normal 37 4 3 3 3" xfId="0"/>
    <cellStyle name="Normal 37 4 3 4" xfId="0"/>
    <cellStyle name="Normal 37 4 3 5" xfId="0"/>
    <cellStyle name="Normal 37 4 3 6" xfId="0"/>
    <cellStyle name="Normal 37 4 3 7" xfId="0"/>
    <cellStyle name="Normal 37 4 4" xfId="0"/>
    <cellStyle name="Normal 37 4 4 2" xfId="0"/>
    <cellStyle name="Normal 37 4 4 2 2" xfId="0"/>
    <cellStyle name="Normal 37 4 4 2 3" xfId="0"/>
    <cellStyle name="Normal 37 4 4 3" xfId="0"/>
    <cellStyle name="Normal 37 4 4 4" xfId="0"/>
    <cellStyle name="Normal 37 4 4 5" xfId="0"/>
    <cellStyle name="Normal 37 4 4 6" xfId="0"/>
    <cellStyle name="Normal 37 4 5" xfId="0"/>
    <cellStyle name="Normal 37 4 5 2" xfId="0"/>
    <cellStyle name="Normal 37 4 5 2 2" xfId="0"/>
    <cellStyle name="Normal 37 4 5 2 3" xfId="0"/>
    <cellStyle name="Normal 37 4 5 3" xfId="0"/>
    <cellStyle name="Normal 37 4 5 4" xfId="0"/>
    <cellStyle name="Normal 37 4 5 5" xfId="0"/>
    <cellStyle name="Normal 37 4 5 6" xfId="0"/>
    <cellStyle name="Normal 37 4 6" xfId="0"/>
    <cellStyle name="Normal 37 4 6 2" xfId="0"/>
    <cellStyle name="Normal 37 4 6 2 2" xfId="0"/>
    <cellStyle name="Normal 37 4 6 2 3" xfId="0"/>
    <cellStyle name="Normal 37 4 6 3" xfId="0"/>
    <cellStyle name="Normal 37 4 6 4" xfId="0"/>
    <cellStyle name="Normal 37 4 6 5" xfId="0"/>
    <cellStyle name="Normal 37 4 7" xfId="0"/>
    <cellStyle name="Normal 37 4 7 2" xfId="0"/>
    <cellStyle name="Normal 37 4 7 3" xfId="0"/>
    <cellStyle name="Normal 37 4 8" xfId="0"/>
    <cellStyle name="Normal 37 4 9" xfId="0"/>
    <cellStyle name="Normal 37 5" xfId="0"/>
    <cellStyle name="Normal 37 5 2" xfId="0"/>
    <cellStyle name="Normal 37 5 2 2" xfId="0"/>
    <cellStyle name="Normal 37 5 2 2 2" xfId="0"/>
    <cellStyle name="Normal 37 5 2 2 2 2" xfId="0"/>
    <cellStyle name="Normal 37 5 2 2 2 3" xfId="0"/>
    <cellStyle name="Normal 37 5 2 2 3" xfId="0"/>
    <cellStyle name="Normal 37 5 2 2 4" xfId="0"/>
    <cellStyle name="Normal 37 5 2 2 5" xfId="0"/>
    <cellStyle name="Normal 37 5 2 2 6" xfId="0"/>
    <cellStyle name="Normal 37 5 2 3" xfId="0"/>
    <cellStyle name="Normal 37 5 2 3 2" xfId="0"/>
    <cellStyle name="Normal 37 5 2 3 3" xfId="0"/>
    <cellStyle name="Normal 37 5 2 4" xfId="0"/>
    <cellStyle name="Normal 37 5 2 5" xfId="0"/>
    <cellStyle name="Normal 37 5 2 6" xfId="0"/>
    <cellStyle name="Normal 37 5 2 7" xfId="0"/>
    <cellStyle name="Normal 37 5 3" xfId="0"/>
    <cellStyle name="Normal 37 5 3 2" xfId="0"/>
    <cellStyle name="Normal 37 5 3 2 2" xfId="0"/>
    <cellStyle name="Normal 37 5 3 2 3" xfId="0"/>
    <cellStyle name="Normal 37 5 3 3" xfId="0"/>
    <cellStyle name="Normal 37 5 3 4" xfId="0"/>
    <cellStyle name="Normal 37 5 3 5" xfId="0"/>
    <cellStyle name="Normal 37 5 3 6" xfId="0"/>
    <cellStyle name="Normal 37 5 4" xfId="0"/>
    <cellStyle name="Normal 37 5 4 2" xfId="0"/>
    <cellStyle name="Normal 37 5 4 3" xfId="0"/>
    <cellStyle name="Normal 37 5 5" xfId="0"/>
    <cellStyle name="Normal 37 5 6" xfId="0"/>
    <cellStyle name="Normal 37 5 7" xfId="0"/>
    <cellStyle name="Normal 37 5 8" xfId="0"/>
    <cellStyle name="Normal 37 6" xfId="0"/>
    <cellStyle name="Normal 37 6 2" xfId="0"/>
    <cellStyle name="Normal 37 6 2 2" xfId="0"/>
    <cellStyle name="Normal 37 6 2 2 2" xfId="0"/>
    <cellStyle name="Normal 37 6 2 2 2 2" xfId="0"/>
    <cellStyle name="Normal 37 6 2 2 2 3" xfId="0"/>
    <cellStyle name="Normal 37 6 2 2 3" xfId="0"/>
    <cellStyle name="Normal 37 6 2 2 4" xfId="0"/>
    <cellStyle name="Normal 37 6 2 2 5" xfId="0"/>
    <cellStyle name="Normal 37 6 2 2 6" xfId="0"/>
    <cellStyle name="Normal 37 6 2 3" xfId="0"/>
    <cellStyle name="Normal 37 6 2 3 2" xfId="0"/>
    <cellStyle name="Normal 37 6 2 3 3" xfId="0"/>
    <cellStyle name="Normal 37 6 2 4" xfId="0"/>
    <cellStyle name="Normal 37 6 2 5" xfId="0"/>
    <cellStyle name="Normal 37 6 2 6" xfId="0"/>
    <cellStyle name="Normal 37 6 2 7" xfId="0"/>
    <cellStyle name="Normal 37 6 3" xfId="0"/>
    <cellStyle name="Normal 37 6 3 2" xfId="0"/>
    <cellStyle name="Normal 37 6 3 2 2" xfId="0"/>
    <cellStyle name="Normal 37 6 3 2 3" xfId="0"/>
    <cellStyle name="Normal 37 6 3 3" xfId="0"/>
    <cellStyle name="Normal 37 6 3 4" xfId="0"/>
    <cellStyle name="Normal 37 6 3 5" xfId="0"/>
    <cellStyle name="Normal 37 6 3 6" xfId="0"/>
    <cellStyle name="Normal 37 6 4" xfId="0"/>
    <cellStyle name="Normal 37 6 4 2" xfId="0"/>
    <cellStyle name="Normal 37 6 4 3" xfId="0"/>
    <cellStyle name="Normal 37 6 5" xfId="0"/>
    <cellStyle name="Normal 37 6 6" xfId="0"/>
    <cellStyle name="Normal 37 6 7" xfId="0"/>
    <cellStyle name="Normal 37 6 8" xfId="0"/>
    <cellStyle name="Normal 37 7" xfId="0"/>
    <cellStyle name="Normal 37 7 2" xfId="0"/>
    <cellStyle name="Normal 37 7 2 2" xfId="0"/>
    <cellStyle name="Normal 37 7 2 2 2" xfId="0"/>
    <cellStyle name="Normal 37 7 2 2 2 2" xfId="0"/>
    <cellStyle name="Normal 37 7 2 2 2 3" xfId="0"/>
    <cellStyle name="Normal 37 7 2 2 3" xfId="0"/>
    <cellStyle name="Normal 37 7 2 2 4" xfId="0"/>
    <cellStyle name="Normal 37 7 2 2 5" xfId="0"/>
    <cellStyle name="Normal 37 7 2 2 6" xfId="0"/>
    <cellStyle name="Normal 37 7 2 3" xfId="0"/>
    <cellStyle name="Normal 37 7 2 3 2" xfId="0"/>
    <cellStyle name="Normal 37 7 2 3 3" xfId="0"/>
    <cellStyle name="Normal 37 7 2 4" xfId="0"/>
    <cellStyle name="Normal 37 7 2 5" xfId="0"/>
    <cellStyle name="Normal 37 7 2 6" xfId="0"/>
    <cellStyle name="Normal 37 7 2 7" xfId="0"/>
    <cellStyle name="Normal 37 7 3" xfId="0"/>
    <cellStyle name="Normal 37 7 3 2" xfId="0"/>
    <cellStyle name="Normal 37 7 3 2 2" xfId="0"/>
    <cellStyle name="Normal 37 7 3 2 3" xfId="0"/>
    <cellStyle name="Normal 37 7 3 3" xfId="0"/>
    <cellStyle name="Normal 37 7 3 4" xfId="0"/>
    <cellStyle name="Normal 37 7 3 5" xfId="0"/>
    <cellStyle name="Normal 37 7 3 6" xfId="0"/>
    <cellStyle name="Normal 37 7 4" xfId="0"/>
    <cellStyle name="Normal 37 7 4 2" xfId="0"/>
    <cellStyle name="Normal 37 7 4 3" xfId="0"/>
    <cellStyle name="Normal 37 7 5" xfId="0"/>
    <cellStyle name="Normal 37 7 6" xfId="0"/>
    <cellStyle name="Normal 37 7 7" xfId="0"/>
    <cellStyle name="Normal 37 7 8" xfId="0"/>
    <cellStyle name="Normal 37 8" xfId="0"/>
    <cellStyle name="Normal 37 8 2" xfId="0"/>
    <cellStyle name="Normal 37 8 2 2" xfId="0"/>
    <cellStyle name="Normal 37 8 2 2 2" xfId="0"/>
    <cellStyle name="Normal 37 8 2 2 3" xfId="0"/>
    <cellStyle name="Normal 37 8 2 3" xfId="0"/>
    <cellStyle name="Normal 37 8 2 4" xfId="0"/>
    <cellStyle name="Normal 37 8 2 5" xfId="0"/>
    <cellStyle name="Normal 37 8 2 6" xfId="0"/>
    <cellStyle name="Normal 37 8 3" xfId="0"/>
    <cellStyle name="Normal 37 8 3 2" xfId="0"/>
    <cellStyle name="Normal 37 8 3 3" xfId="0"/>
    <cellStyle name="Normal 37 8 4" xfId="0"/>
    <cellStyle name="Normal 37 8 5" xfId="0"/>
    <cellStyle name="Normal 37 8 6" xfId="0"/>
    <cellStyle name="Normal 37 8 7" xfId="0"/>
    <cellStyle name="Normal 37 9" xfId="0"/>
    <cellStyle name="Normal 37 9 2" xfId="0"/>
    <cellStyle name="Normal 37 9 2 2" xfId="0"/>
    <cellStyle name="Normal 37 9 2 3" xfId="0"/>
    <cellStyle name="Normal 37 9 3" xfId="0"/>
    <cellStyle name="Normal 37 9 4" xfId="0"/>
    <cellStyle name="Normal 37 9 5" xfId="0"/>
    <cellStyle name="Normal 37 9 6" xfId="0"/>
    <cellStyle name="Normal 38" xfId="0"/>
    <cellStyle name="Normal 38 10" xfId="0"/>
    <cellStyle name="Normal 38 10 2" xfId="0"/>
    <cellStyle name="Normal 38 10 2 2" xfId="0"/>
    <cellStyle name="Normal 38 10 2 3" xfId="0"/>
    <cellStyle name="Normal 38 10 3" xfId="0"/>
    <cellStyle name="Normal 38 10 4" xfId="0"/>
    <cellStyle name="Normal 38 10 5" xfId="0"/>
    <cellStyle name="Normal 38 10 6" xfId="0"/>
    <cellStyle name="Normal 38 11" xfId="0"/>
    <cellStyle name="Normal 38 11 2" xfId="0"/>
    <cellStyle name="Normal 38 11 2 2" xfId="0"/>
    <cellStyle name="Normal 38 11 2 3" xfId="0"/>
    <cellStyle name="Normal 38 11 3" xfId="0"/>
    <cellStyle name="Normal 38 11 4" xfId="0"/>
    <cellStyle name="Normal 38 11 5" xfId="0"/>
    <cellStyle name="Normal 38 12" xfId="0"/>
    <cellStyle name="Normal 38 12 2" xfId="0"/>
    <cellStyle name="Normal 38 12 3" xfId="0"/>
    <cellStyle name="Normal 38 12 4" xfId="0"/>
    <cellStyle name="Normal 38 13" xfId="0"/>
    <cellStyle name="Normal 38 14" xfId="0"/>
    <cellStyle name="Normal 38 15" xfId="0"/>
    <cellStyle name="Normal 38 16" xfId="0"/>
    <cellStyle name="Normal 38 2" xfId="0"/>
    <cellStyle name="Normal 38 2 10" xfId="0"/>
    <cellStyle name="Normal 38 2 11" xfId="0"/>
    <cellStyle name="Normal 38 2 2" xfId="0"/>
    <cellStyle name="Normal 38 2 2 2" xfId="0"/>
    <cellStyle name="Normal 38 2 2 2 2" xfId="0"/>
    <cellStyle name="Normal 38 2 2 2 2 2" xfId="0"/>
    <cellStyle name="Normal 38 2 2 2 2 2 2" xfId="0"/>
    <cellStyle name="Normal 38 2 2 2 2 2 3" xfId="0"/>
    <cellStyle name="Normal 38 2 2 2 2 3" xfId="0"/>
    <cellStyle name="Normal 38 2 2 2 2 4" xfId="0"/>
    <cellStyle name="Normal 38 2 2 2 2 5" xfId="0"/>
    <cellStyle name="Normal 38 2 2 2 2 6" xfId="0"/>
    <cellStyle name="Normal 38 2 2 2 3" xfId="0"/>
    <cellStyle name="Normal 38 2 2 2 3 2" xfId="0"/>
    <cellStyle name="Normal 38 2 2 2 3 3" xfId="0"/>
    <cellStyle name="Normal 38 2 2 2 4" xfId="0"/>
    <cellStyle name="Normal 38 2 2 2 5" xfId="0"/>
    <cellStyle name="Normal 38 2 2 2 6" xfId="0"/>
    <cellStyle name="Normal 38 2 2 2 7" xfId="0"/>
    <cellStyle name="Normal 38 2 2 3" xfId="0"/>
    <cellStyle name="Normal 38 2 2 3 2" xfId="0"/>
    <cellStyle name="Normal 38 2 2 3 2 2" xfId="0"/>
    <cellStyle name="Normal 38 2 2 3 2 3" xfId="0"/>
    <cellStyle name="Normal 38 2 2 3 3" xfId="0"/>
    <cellStyle name="Normal 38 2 2 3 4" xfId="0"/>
    <cellStyle name="Normal 38 2 2 3 5" xfId="0"/>
    <cellStyle name="Normal 38 2 2 3 6" xfId="0"/>
    <cellStyle name="Normal 38 2 2 4" xfId="0"/>
    <cellStyle name="Normal 38 2 2 4 2" xfId="0"/>
    <cellStyle name="Normal 38 2 2 4 3" xfId="0"/>
    <cellStyle name="Normal 38 2 2 5" xfId="0"/>
    <cellStyle name="Normal 38 2 2 6" xfId="0"/>
    <cellStyle name="Normal 38 2 2 7" xfId="0"/>
    <cellStyle name="Normal 38 2 2 8" xfId="0"/>
    <cellStyle name="Normal 38 2 3" xfId="0"/>
    <cellStyle name="Normal 38 2 3 2" xfId="0"/>
    <cellStyle name="Normal 38 2 3 2 2" xfId="0"/>
    <cellStyle name="Normal 38 2 3 2 2 2" xfId="0"/>
    <cellStyle name="Normal 38 2 3 2 2 3" xfId="0"/>
    <cellStyle name="Normal 38 2 3 2 3" xfId="0"/>
    <cellStyle name="Normal 38 2 3 2 4" xfId="0"/>
    <cellStyle name="Normal 38 2 3 2 5" xfId="0"/>
    <cellStyle name="Normal 38 2 3 2 6" xfId="0"/>
    <cellStyle name="Normal 38 2 3 3" xfId="0"/>
    <cellStyle name="Normal 38 2 3 3 2" xfId="0"/>
    <cellStyle name="Normal 38 2 3 3 3" xfId="0"/>
    <cellStyle name="Normal 38 2 3 4" xfId="0"/>
    <cellStyle name="Normal 38 2 3 5" xfId="0"/>
    <cellStyle name="Normal 38 2 3 6" xfId="0"/>
    <cellStyle name="Normal 38 2 3 7" xfId="0"/>
    <cellStyle name="Normal 38 2 4" xfId="0"/>
    <cellStyle name="Normal 38 2 4 2" xfId="0"/>
    <cellStyle name="Normal 38 2 4 2 2" xfId="0"/>
    <cellStyle name="Normal 38 2 4 2 3" xfId="0"/>
    <cellStyle name="Normal 38 2 4 3" xfId="0"/>
    <cellStyle name="Normal 38 2 4 4" xfId="0"/>
    <cellStyle name="Normal 38 2 4 5" xfId="0"/>
    <cellStyle name="Normal 38 2 4 6" xfId="0"/>
    <cellStyle name="Normal 38 2 5" xfId="0"/>
    <cellStyle name="Normal 38 2 5 2" xfId="0"/>
    <cellStyle name="Normal 38 2 5 2 2" xfId="0"/>
    <cellStyle name="Normal 38 2 5 2 3" xfId="0"/>
    <cellStyle name="Normal 38 2 5 3" xfId="0"/>
    <cellStyle name="Normal 38 2 5 4" xfId="0"/>
    <cellStyle name="Normal 38 2 5 5" xfId="0"/>
    <cellStyle name="Normal 38 2 5 6" xfId="0"/>
    <cellStyle name="Normal 38 2 6" xfId="0"/>
    <cellStyle name="Normal 38 2 6 2" xfId="0"/>
    <cellStyle name="Normal 38 2 6 2 2" xfId="0"/>
    <cellStyle name="Normal 38 2 6 2 3" xfId="0"/>
    <cellStyle name="Normal 38 2 6 3" xfId="0"/>
    <cellStyle name="Normal 38 2 6 4" xfId="0"/>
    <cellStyle name="Normal 38 2 6 5" xfId="0"/>
    <cellStyle name="Normal 38 2 7" xfId="0"/>
    <cellStyle name="Normal 38 2 7 2" xfId="0"/>
    <cellStyle name="Normal 38 2 7 3" xfId="0"/>
    <cellStyle name="Normal 38 2 8" xfId="0"/>
    <cellStyle name="Normal 38 2 9" xfId="0"/>
    <cellStyle name="Normal 38 3" xfId="0"/>
    <cellStyle name="Normal 38 3 10" xfId="0"/>
    <cellStyle name="Normal 38 3 11" xfId="0"/>
    <cellStyle name="Normal 38 3 2" xfId="0"/>
    <cellStyle name="Normal 38 3 2 2" xfId="0"/>
    <cellStyle name="Normal 38 3 2 2 2" xfId="0"/>
    <cellStyle name="Normal 38 3 2 2 2 2" xfId="0"/>
    <cellStyle name="Normal 38 3 2 2 2 2 2" xfId="0"/>
    <cellStyle name="Normal 38 3 2 2 2 2 3" xfId="0"/>
    <cellStyle name="Normal 38 3 2 2 2 3" xfId="0"/>
    <cellStyle name="Normal 38 3 2 2 2 4" xfId="0"/>
    <cellStyle name="Normal 38 3 2 2 2 5" xfId="0"/>
    <cellStyle name="Normal 38 3 2 2 2 6" xfId="0"/>
    <cellStyle name="Normal 38 3 2 2 3" xfId="0"/>
    <cellStyle name="Normal 38 3 2 2 3 2" xfId="0"/>
    <cellStyle name="Normal 38 3 2 2 3 3" xfId="0"/>
    <cellStyle name="Normal 38 3 2 2 4" xfId="0"/>
    <cellStyle name="Normal 38 3 2 2 5" xfId="0"/>
    <cellStyle name="Normal 38 3 2 2 6" xfId="0"/>
    <cellStyle name="Normal 38 3 2 2 7" xfId="0"/>
    <cellStyle name="Normal 38 3 2 3" xfId="0"/>
    <cellStyle name="Normal 38 3 2 3 2" xfId="0"/>
    <cellStyle name="Normal 38 3 2 3 2 2" xfId="0"/>
    <cellStyle name="Normal 38 3 2 3 2 3" xfId="0"/>
    <cellStyle name="Normal 38 3 2 3 3" xfId="0"/>
    <cellStyle name="Normal 38 3 2 3 4" xfId="0"/>
    <cellStyle name="Normal 38 3 2 3 5" xfId="0"/>
    <cellStyle name="Normal 38 3 2 3 6" xfId="0"/>
    <cellStyle name="Normal 38 3 2 4" xfId="0"/>
    <cellStyle name="Normal 38 3 2 4 2" xfId="0"/>
    <cellStyle name="Normal 38 3 2 4 3" xfId="0"/>
    <cellStyle name="Normal 38 3 2 5" xfId="0"/>
    <cellStyle name="Normal 38 3 2 6" xfId="0"/>
    <cellStyle name="Normal 38 3 2 7" xfId="0"/>
    <cellStyle name="Normal 38 3 2 8" xfId="0"/>
    <cellStyle name="Normal 38 3 3" xfId="0"/>
    <cellStyle name="Normal 38 3 3 2" xfId="0"/>
    <cellStyle name="Normal 38 3 3 2 2" xfId="0"/>
    <cellStyle name="Normal 38 3 3 2 2 2" xfId="0"/>
    <cellStyle name="Normal 38 3 3 2 2 3" xfId="0"/>
    <cellStyle name="Normal 38 3 3 2 3" xfId="0"/>
    <cellStyle name="Normal 38 3 3 2 4" xfId="0"/>
    <cellStyle name="Normal 38 3 3 2 5" xfId="0"/>
    <cellStyle name="Normal 38 3 3 2 6" xfId="0"/>
    <cellStyle name="Normal 38 3 3 3" xfId="0"/>
    <cellStyle name="Normal 38 3 3 3 2" xfId="0"/>
    <cellStyle name="Normal 38 3 3 3 3" xfId="0"/>
    <cellStyle name="Normal 38 3 3 4" xfId="0"/>
    <cellStyle name="Normal 38 3 3 5" xfId="0"/>
    <cellStyle name="Normal 38 3 3 6" xfId="0"/>
    <cellStyle name="Normal 38 3 3 7" xfId="0"/>
    <cellStyle name="Normal 38 3 4" xfId="0"/>
    <cellStyle name="Normal 38 3 4 2" xfId="0"/>
    <cellStyle name="Normal 38 3 4 2 2" xfId="0"/>
    <cellStyle name="Normal 38 3 4 2 3" xfId="0"/>
    <cellStyle name="Normal 38 3 4 3" xfId="0"/>
    <cellStyle name="Normal 38 3 4 4" xfId="0"/>
    <cellStyle name="Normal 38 3 4 5" xfId="0"/>
    <cellStyle name="Normal 38 3 4 6" xfId="0"/>
    <cellStyle name="Normal 38 3 5" xfId="0"/>
    <cellStyle name="Normal 38 3 5 2" xfId="0"/>
    <cellStyle name="Normal 38 3 5 2 2" xfId="0"/>
    <cellStyle name="Normal 38 3 5 2 3" xfId="0"/>
    <cellStyle name="Normal 38 3 5 3" xfId="0"/>
    <cellStyle name="Normal 38 3 5 4" xfId="0"/>
    <cellStyle name="Normal 38 3 5 5" xfId="0"/>
    <cellStyle name="Normal 38 3 5 6" xfId="0"/>
    <cellStyle name="Normal 38 3 6" xfId="0"/>
    <cellStyle name="Normal 38 3 6 2" xfId="0"/>
    <cellStyle name="Normal 38 3 6 2 2" xfId="0"/>
    <cellStyle name="Normal 38 3 6 2 3" xfId="0"/>
    <cellStyle name="Normal 38 3 6 3" xfId="0"/>
    <cellStyle name="Normal 38 3 6 4" xfId="0"/>
    <cellStyle name="Normal 38 3 6 5" xfId="0"/>
    <cellStyle name="Normal 38 3 7" xfId="0"/>
    <cellStyle name="Normal 38 3 7 2" xfId="0"/>
    <cellStyle name="Normal 38 3 7 3" xfId="0"/>
    <cellStyle name="Normal 38 3 8" xfId="0"/>
    <cellStyle name="Normal 38 3 9" xfId="0"/>
    <cellStyle name="Normal 38 4" xfId="0"/>
    <cellStyle name="Normal 38 4 2" xfId="0"/>
    <cellStyle name="Normal 38 4 2 2" xfId="0"/>
    <cellStyle name="Normal 38 4 2 2 2" xfId="0"/>
    <cellStyle name="Normal 38 4 2 2 2 2" xfId="0"/>
    <cellStyle name="Normal 38 4 2 2 2 3" xfId="0"/>
    <cellStyle name="Normal 38 4 2 2 3" xfId="0"/>
    <cellStyle name="Normal 38 4 2 2 4" xfId="0"/>
    <cellStyle name="Normal 38 4 2 2 5" xfId="0"/>
    <cellStyle name="Normal 38 4 2 2 6" xfId="0"/>
    <cellStyle name="Normal 38 4 2 3" xfId="0"/>
    <cellStyle name="Normal 38 4 2 3 2" xfId="0"/>
    <cellStyle name="Normal 38 4 2 3 3" xfId="0"/>
    <cellStyle name="Normal 38 4 2 4" xfId="0"/>
    <cellStyle name="Normal 38 4 2 5" xfId="0"/>
    <cellStyle name="Normal 38 4 2 6" xfId="0"/>
    <cellStyle name="Normal 38 4 2 7" xfId="0"/>
    <cellStyle name="Normal 38 4 3" xfId="0"/>
    <cellStyle name="Normal 38 4 3 2" xfId="0"/>
    <cellStyle name="Normal 38 4 3 2 2" xfId="0"/>
    <cellStyle name="Normal 38 4 3 2 3" xfId="0"/>
    <cellStyle name="Normal 38 4 3 3" xfId="0"/>
    <cellStyle name="Normal 38 4 3 4" xfId="0"/>
    <cellStyle name="Normal 38 4 3 5" xfId="0"/>
    <cellStyle name="Normal 38 4 3 6" xfId="0"/>
    <cellStyle name="Normal 38 4 4" xfId="0"/>
    <cellStyle name="Normal 38 4 4 2" xfId="0"/>
    <cellStyle name="Normal 38 4 4 3" xfId="0"/>
    <cellStyle name="Normal 38 4 5" xfId="0"/>
    <cellStyle name="Normal 38 4 6" xfId="0"/>
    <cellStyle name="Normal 38 4 7" xfId="0"/>
    <cellStyle name="Normal 38 4 8" xfId="0"/>
    <cellStyle name="Normal 38 5" xfId="0"/>
    <cellStyle name="Normal 38 5 2" xfId="0"/>
    <cellStyle name="Normal 38 5 2 2" xfId="0"/>
    <cellStyle name="Normal 38 5 2 2 2" xfId="0"/>
    <cellStyle name="Normal 38 5 2 2 2 2" xfId="0"/>
    <cellStyle name="Normal 38 5 2 2 2 3" xfId="0"/>
    <cellStyle name="Normal 38 5 2 2 3" xfId="0"/>
    <cellStyle name="Normal 38 5 2 2 4" xfId="0"/>
    <cellStyle name="Normal 38 5 2 2 5" xfId="0"/>
    <cellStyle name="Normal 38 5 2 2 6" xfId="0"/>
    <cellStyle name="Normal 38 5 2 3" xfId="0"/>
    <cellStyle name="Normal 38 5 2 3 2" xfId="0"/>
    <cellStyle name="Normal 38 5 2 3 3" xfId="0"/>
    <cellStyle name="Normal 38 5 2 4" xfId="0"/>
    <cellStyle name="Normal 38 5 2 5" xfId="0"/>
    <cellStyle name="Normal 38 5 2 6" xfId="0"/>
    <cellStyle name="Normal 38 5 2 7" xfId="0"/>
    <cellStyle name="Normal 38 5 3" xfId="0"/>
    <cellStyle name="Normal 38 5 3 2" xfId="0"/>
    <cellStyle name="Normal 38 5 3 2 2" xfId="0"/>
    <cellStyle name="Normal 38 5 3 2 3" xfId="0"/>
    <cellStyle name="Normal 38 5 3 3" xfId="0"/>
    <cellStyle name="Normal 38 5 3 4" xfId="0"/>
    <cellStyle name="Normal 38 5 3 5" xfId="0"/>
    <cellStyle name="Normal 38 5 3 6" xfId="0"/>
    <cellStyle name="Normal 38 5 4" xfId="0"/>
    <cellStyle name="Normal 38 5 4 2" xfId="0"/>
    <cellStyle name="Normal 38 5 4 3" xfId="0"/>
    <cellStyle name="Normal 38 5 5" xfId="0"/>
    <cellStyle name="Normal 38 5 6" xfId="0"/>
    <cellStyle name="Normal 38 5 7" xfId="0"/>
    <cellStyle name="Normal 38 5 8" xfId="0"/>
    <cellStyle name="Normal 38 6" xfId="0"/>
    <cellStyle name="Normal 38 6 2" xfId="0"/>
    <cellStyle name="Normal 38 6 2 2" xfId="0"/>
    <cellStyle name="Normal 38 6 2 2 2" xfId="0"/>
    <cellStyle name="Normal 38 6 2 2 2 2" xfId="0"/>
    <cellStyle name="Normal 38 6 2 2 2 3" xfId="0"/>
    <cellStyle name="Normal 38 6 2 2 3" xfId="0"/>
    <cellStyle name="Normal 38 6 2 2 4" xfId="0"/>
    <cellStyle name="Normal 38 6 2 2 5" xfId="0"/>
    <cellStyle name="Normal 38 6 2 2 6" xfId="0"/>
    <cellStyle name="Normal 38 6 2 3" xfId="0"/>
    <cellStyle name="Normal 38 6 2 3 2" xfId="0"/>
    <cellStyle name="Normal 38 6 2 3 3" xfId="0"/>
    <cellStyle name="Normal 38 6 2 4" xfId="0"/>
    <cellStyle name="Normal 38 6 2 5" xfId="0"/>
    <cellStyle name="Normal 38 6 2 6" xfId="0"/>
    <cellStyle name="Normal 38 6 2 7" xfId="0"/>
    <cellStyle name="Normal 38 6 3" xfId="0"/>
    <cellStyle name="Normal 38 6 3 2" xfId="0"/>
    <cellStyle name="Normal 38 6 3 2 2" xfId="0"/>
    <cellStyle name="Normal 38 6 3 2 3" xfId="0"/>
    <cellStyle name="Normal 38 6 3 3" xfId="0"/>
    <cellStyle name="Normal 38 6 3 4" xfId="0"/>
    <cellStyle name="Normal 38 6 3 5" xfId="0"/>
    <cellStyle name="Normal 38 6 3 6" xfId="0"/>
    <cellStyle name="Normal 38 6 4" xfId="0"/>
    <cellStyle name="Normal 38 6 4 2" xfId="0"/>
    <cellStyle name="Normal 38 6 4 3" xfId="0"/>
    <cellStyle name="Normal 38 6 5" xfId="0"/>
    <cellStyle name="Normal 38 6 6" xfId="0"/>
    <cellStyle name="Normal 38 6 7" xfId="0"/>
    <cellStyle name="Normal 38 6 8" xfId="0"/>
    <cellStyle name="Normal 38 7" xfId="0"/>
    <cellStyle name="Normal 38 7 2" xfId="0"/>
    <cellStyle name="Normal 38 7 2 2" xfId="0"/>
    <cellStyle name="Normal 38 7 2 2 2" xfId="0"/>
    <cellStyle name="Normal 38 7 2 2 3" xfId="0"/>
    <cellStyle name="Normal 38 7 2 3" xfId="0"/>
    <cellStyle name="Normal 38 7 2 4" xfId="0"/>
    <cellStyle name="Normal 38 7 2 5" xfId="0"/>
    <cellStyle name="Normal 38 7 2 6" xfId="0"/>
    <cellStyle name="Normal 38 7 3" xfId="0"/>
    <cellStyle name="Normal 38 7 3 2" xfId="0"/>
    <cellStyle name="Normal 38 7 3 3" xfId="0"/>
    <cellStyle name="Normal 38 7 4" xfId="0"/>
    <cellStyle name="Normal 38 7 5" xfId="0"/>
    <cellStyle name="Normal 38 7 6" xfId="0"/>
    <cellStyle name="Normal 38 7 7" xfId="0"/>
    <cellStyle name="Normal 38 8" xfId="0"/>
    <cellStyle name="Normal 38 8 2" xfId="0"/>
    <cellStyle name="Normal 38 8 2 2" xfId="0"/>
    <cellStyle name="Normal 38 8 2 3" xfId="0"/>
    <cellStyle name="Normal 38 8 3" xfId="0"/>
    <cellStyle name="Normal 38 8 4" xfId="0"/>
    <cellStyle name="Normal 38 8 5" xfId="0"/>
    <cellStyle name="Normal 38 8 6" xfId="0"/>
    <cellStyle name="Normal 38 9" xfId="0"/>
    <cellStyle name="Normal 38 9 2" xfId="0"/>
    <cellStyle name="Normal 38 9 2 2" xfId="0"/>
    <cellStyle name="Normal 38 9 2 3" xfId="0"/>
    <cellStyle name="Normal 38 9 3" xfId="0"/>
    <cellStyle name="Normal 38 9 4" xfId="0"/>
    <cellStyle name="Normal 38 9 5" xfId="0"/>
    <cellStyle name="Normal 38 9 6" xfId="0"/>
    <cellStyle name="Normal 39" xfId="0"/>
    <cellStyle name="Normal 39 2" xfId="0"/>
    <cellStyle name="Normal 39 2 2" xfId="0"/>
    <cellStyle name="Normal 39 3" xfId="0"/>
    <cellStyle name="Normal 39 4" xfId="0"/>
    <cellStyle name="Normal 39 5" xfId="0"/>
    <cellStyle name="Normal 4" xfId="0"/>
    <cellStyle name="Normal 4 2" xfId="0"/>
    <cellStyle name="Normal 4 2 2" xfId="0"/>
    <cellStyle name="Normal 4 3" xfId="0"/>
    <cellStyle name="Normal 4 4" xfId="0"/>
    <cellStyle name="Normal 4 5" xfId="0"/>
    <cellStyle name="Normal 40" xfId="0"/>
    <cellStyle name="Normal 40 2" xfId="0"/>
    <cellStyle name="Normal 40 2 2" xfId="0"/>
    <cellStyle name="Normal 40 3" xfId="0"/>
    <cellStyle name="Normal 40 4" xfId="0"/>
    <cellStyle name="Normal 40 5" xfId="0"/>
    <cellStyle name="Normal 41" xfId="0"/>
    <cellStyle name="Normal 41 2" xfId="0"/>
    <cellStyle name="Normal 41 2 2" xfId="0"/>
    <cellStyle name="Normal 41 3" xfId="0"/>
    <cellStyle name="Normal 41 4" xfId="0"/>
    <cellStyle name="Normal 41 5" xfId="0"/>
    <cellStyle name="Normal 42" xfId="0"/>
    <cellStyle name="Normal 42 2" xfId="0"/>
    <cellStyle name="Normal 42 2 2" xfId="0"/>
    <cellStyle name="Normal 42 3" xfId="0"/>
    <cellStyle name="Normal 42 4" xfId="0"/>
    <cellStyle name="Normal 42 5" xfId="0"/>
    <cellStyle name="Normal 43" xfId="0"/>
    <cellStyle name="Normal 43 2" xfId="0"/>
    <cellStyle name="Normal 43 2 2" xfId="0"/>
    <cellStyle name="Normal 43 3" xfId="0"/>
    <cellStyle name="Normal 43 4" xfId="0"/>
    <cellStyle name="Normal 43 5" xfId="0"/>
    <cellStyle name="Normal 44" xfId="0"/>
    <cellStyle name="Normal 44 2" xfId="0"/>
    <cellStyle name="Normal 44 2 2" xfId="0"/>
    <cellStyle name="Normal 44 3" xfId="0"/>
    <cellStyle name="Normal 44 4" xfId="0"/>
    <cellStyle name="Normal 44 5" xfId="0"/>
    <cellStyle name="Normal 45" xfId="0"/>
    <cellStyle name="Normal 45 2" xfId="0"/>
    <cellStyle name="Normal 45 2 2" xfId="0"/>
    <cellStyle name="Normal 45 3" xfId="0"/>
    <cellStyle name="Normal 45 4" xfId="0"/>
    <cellStyle name="Normal 45 5" xfId="0"/>
    <cellStyle name="Normal 46" xfId="0"/>
    <cellStyle name="Normal 46 2" xfId="0"/>
    <cellStyle name="Normal 46 2 2" xfId="0"/>
    <cellStyle name="Normal 46 3" xfId="0"/>
    <cellStyle name="Normal 46 4" xfId="0"/>
    <cellStyle name="Normal 46 5" xfId="0"/>
    <cellStyle name="Normal 47" xfId="0"/>
    <cellStyle name="Normal 47 2" xfId="0"/>
    <cellStyle name="Normal 47 2 2" xfId="0"/>
    <cellStyle name="Normal 47 3" xfId="0"/>
    <cellStyle name="Normal 47 4" xfId="0"/>
    <cellStyle name="Normal 47 5" xfId="0"/>
    <cellStyle name="Normal 48" xfId="0"/>
    <cellStyle name="Normal 48 2" xfId="0"/>
    <cellStyle name="Normal 48 2 2" xfId="0"/>
    <cellStyle name="Normal 48 3" xfId="0"/>
    <cellStyle name="Normal 48 4" xfId="0"/>
    <cellStyle name="Normal 48 5" xfId="0"/>
    <cellStyle name="Normal 49" xfId="0"/>
    <cellStyle name="Normal 49 2" xfId="0"/>
    <cellStyle name="Normal 49 2 2" xfId="0"/>
    <cellStyle name="Normal 49 3" xfId="0"/>
    <cellStyle name="Normal 49 4" xfId="0"/>
    <cellStyle name="Normal 49 5" xfId="0"/>
    <cellStyle name="Normal 5" xfId="0"/>
    <cellStyle name="Normal 5 10" xfId="0"/>
    <cellStyle name="Normal 5 10 2" xfId="0"/>
    <cellStyle name="Normal 5 10 2 2" xfId="0"/>
    <cellStyle name="Normal 5 10 2 2 2" xfId="0"/>
    <cellStyle name="Normal 5 10 2 2 3" xfId="0"/>
    <cellStyle name="Normal 5 10 2 3" xfId="0"/>
    <cellStyle name="Normal 5 10 2 4" xfId="0"/>
    <cellStyle name="Normal 5 10 2 5" xfId="0"/>
    <cellStyle name="Normal 5 10 2 6" xfId="0"/>
    <cellStyle name="Normal 5 10 3" xfId="0"/>
    <cellStyle name="Normal 5 10 3 2" xfId="0"/>
    <cellStyle name="Normal 5 10 3 3" xfId="0"/>
    <cellStyle name="Normal 5 10 4" xfId="0"/>
    <cellStyle name="Normal 5 10 5" xfId="0"/>
    <cellStyle name="Normal 5 10 6" xfId="0"/>
    <cellStyle name="Normal 5 10 7" xfId="0"/>
    <cellStyle name="Normal 5 11" xfId="0"/>
    <cellStyle name="Normal 5 11 2" xfId="0"/>
    <cellStyle name="Normal 5 11 2 2" xfId="0"/>
    <cellStyle name="Normal 5 11 2 3" xfId="0"/>
    <cellStyle name="Normal 5 11 3" xfId="0"/>
    <cellStyle name="Normal 5 11 4" xfId="0"/>
    <cellStyle name="Normal 5 11 5" xfId="0"/>
    <cellStyle name="Normal 5 11 6" xfId="0"/>
    <cellStyle name="Normal 5 12" xfId="0"/>
    <cellStyle name="Normal 5 12 2" xfId="0"/>
    <cellStyle name="Normal 5 12 2 2" xfId="0"/>
    <cellStyle name="Normal 5 12 2 3" xfId="0"/>
    <cellStyle name="Normal 5 12 3" xfId="0"/>
    <cellStyle name="Normal 5 12 4" xfId="0"/>
    <cellStyle name="Normal 5 12 5" xfId="0"/>
    <cellStyle name="Normal 5 12 6" xfId="0"/>
    <cellStyle name="Normal 5 13" xfId="0"/>
    <cellStyle name="Normal 5 14" xfId="0"/>
    <cellStyle name="Normal 5 14 2" xfId="0"/>
    <cellStyle name="Normal 5 14 2 2" xfId="0"/>
    <cellStyle name="Normal 5 14 2 3" xfId="0"/>
    <cellStyle name="Normal 5 14 3" xfId="0"/>
    <cellStyle name="Normal 5 14 4" xfId="0"/>
    <cellStyle name="Normal 5 14 5" xfId="0"/>
    <cellStyle name="Normal 5 14 6" xfId="0"/>
    <cellStyle name="Normal 5 15" xfId="0"/>
    <cellStyle name="Normal 5 15 2" xfId="0"/>
    <cellStyle name="Normal 5 15 2 2" xfId="0"/>
    <cellStyle name="Normal 5 15 2 3" xfId="0"/>
    <cellStyle name="Normal 5 15 3" xfId="0"/>
    <cellStyle name="Normal 5 15 4" xfId="0"/>
    <cellStyle name="Normal 5 15 5" xfId="0"/>
    <cellStyle name="Normal 5 16" xfId="0"/>
    <cellStyle name="Normal 5 16 2" xfId="0"/>
    <cellStyle name="Normal 5 16 3" xfId="0"/>
    <cellStyle name="Normal 5 16 4" xfId="0"/>
    <cellStyle name="Normal 5 17" xfId="0"/>
    <cellStyle name="Normal 5 18" xfId="0"/>
    <cellStyle name="Normal 5 19" xfId="0"/>
    <cellStyle name="Normal 5 2" xfId="0"/>
    <cellStyle name="Normal 5 2 10" xfId="0"/>
    <cellStyle name="Normal 5 2 10 2" xfId="0"/>
    <cellStyle name="Normal 5 2 10 2 2" xfId="0"/>
    <cellStyle name="Normal 5 2 10 2 3" xfId="0"/>
    <cellStyle name="Normal 5 2 10 3" xfId="0"/>
    <cellStyle name="Normal 5 2 10 4" xfId="0"/>
    <cellStyle name="Normal 5 2 10 5" xfId="0"/>
    <cellStyle name="Normal 5 2 10 6" xfId="0"/>
    <cellStyle name="Normal 5 2 11" xfId="0"/>
    <cellStyle name="Normal 5 2 11 2" xfId="0"/>
    <cellStyle name="Normal 5 2 11 2 2" xfId="0"/>
    <cellStyle name="Normal 5 2 11 2 3" xfId="0"/>
    <cellStyle name="Normal 5 2 11 3" xfId="0"/>
    <cellStyle name="Normal 5 2 11 4" xfId="0"/>
    <cellStyle name="Normal 5 2 11 5" xfId="0"/>
    <cellStyle name="Normal 5 2 11 6" xfId="0"/>
    <cellStyle name="Normal 5 2 12" xfId="0"/>
    <cellStyle name="Normal 5 2 12 2" xfId="0"/>
    <cellStyle name="Normal 5 2 12 2 2" xfId="0"/>
    <cellStyle name="Normal 5 2 12 2 3" xfId="0"/>
    <cellStyle name="Normal 5 2 12 3" xfId="0"/>
    <cellStyle name="Normal 5 2 12 4" xfId="0"/>
    <cellStyle name="Normal 5 2 12 5" xfId="0"/>
    <cellStyle name="Normal 5 2 12 6" xfId="0"/>
    <cellStyle name="Normal 5 2 13" xfId="0"/>
    <cellStyle name="Normal 5 2 13 2" xfId="0"/>
    <cellStyle name="Normal 5 2 13 2 2" xfId="0"/>
    <cellStyle name="Normal 5 2 13 2 3" xfId="0"/>
    <cellStyle name="Normal 5 2 13 3" xfId="0"/>
    <cellStyle name="Normal 5 2 13 4" xfId="0"/>
    <cellStyle name="Normal 5 2 13 5" xfId="0"/>
    <cellStyle name="Normal 5 2 14" xfId="0"/>
    <cellStyle name="Normal 5 2 14 2" xfId="0"/>
    <cellStyle name="Normal 5 2 14 3" xfId="0"/>
    <cellStyle name="Normal 5 2 14 4" xfId="0"/>
    <cellStyle name="Normal 5 2 15" xfId="0"/>
    <cellStyle name="Normal 5 2 15 2" xfId="0"/>
    <cellStyle name="Normal 5 2 15 3" xfId="0"/>
    <cellStyle name="Normal 5 2 16" xfId="0"/>
    <cellStyle name="Normal 5 2 17" xfId="0"/>
    <cellStyle name="Normal 5 2 18" xfId="0"/>
    <cellStyle name="Normal 5 2 2" xfId="0"/>
    <cellStyle name="Normal 5 2 2 10" xfId="0"/>
    <cellStyle name="Normal 5 2 2 10 2" xfId="0"/>
    <cellStyle name="Normal 5 2 2 10 2 2" xfId="0"/>
    <cellStyle name="Normal 5 2 2 10 2 3" xfId="0"/>
    <cellStyle name="Normal 5 2 2 10 3" xfId="0"/>
    <cellStyle name="Normal 5 2 2 10 4" xfId="0"/>
    <cellStyle name="Normal 5 2 2 10 5" xfId="0"/>
    <cellStyle name="Normal 5 2 2 10 6" xfId="0"/>
    <cellStyle name="Normal 5 2 2 11" xfId="0"/>
    <cellStyle name="Normal 5 2 2 11 2" xfId="0"/>
    <cellStyle name="Normal 5 2 2 11 2 2" xfId="0"/>
    <cellStyle name="Normal 5 2 2 11 2 3" xfId="0"/>
    <cellStyle name="Normal 5 2 2 11 3" xfId="0"/>
    <cellStyle name="Normal 5 2 2 11 4" xfId="0"/>
    <cellStyle name="Normal 5 2 2 11 5" xfId="0"/>
    <cellStyle name="Normal 5 2 2 12" xfId="0"/>
    <cellStyle name="Normal 5 2 2 12 2" xfId="0"/>
    <cellStyle name="Normal 5 2 2 12 3" xfId="0"/>
    <cellStyle name="Normal 5 2 2 12 4" xfId="0"/>
    <cellStyle name="Normal 5 2 2 13" xfId="0"/>
    <cellStyle name="Normal 5 2 2 14" xfId="0"/>
    <cellStyle name="Normal 5 2 2 15" xfId="0"/>
    <cellStyle name="Normal 5 2 2 16" xfId="0"/>
    <cellStyle name="Normal 5 2 2 2" xfId="0"/>
    <cellStyle name="Normal 5 2 2 2 10" xfId="0"/>
    <cellStyle name="Normal 5 2 2 2 11" xfId="0"/>
    <cellStyle name="Normal 5 2 2 2 2" xfId="0"/>
    <cellStyle name="Normal 5 2 2 2 2 2" xfId="0"/>
    <cellStyle name="Normal 5 2 2 2 2 2 2" xfId="0"/>
    <cellStyle name="Normal 5 2 2 2 2 2 2 2" xfId="0"/>
    <cellStyle name="Normal 5 2 2 2 2 2 2 2 2" xfId="0"/>
    <cellStyle name="Normal 5 2 2 2 2 2 2 2 3" xfId="0"/>
    <cellStyle name="Normal 5 2 2 2 2 2 2 3" xfId="0"/>
    <cellStyle name="Normal 5 2 2 2 2 2 2 4" xfId="0"/>
    <cellStyle name="Normal 5 2 2 2 2 2 2 5" xfId="0"/>
    <cellStyle name="Normal 5 2 2 2 2 2 2 6" xfId="0"/>
    <cellStyle name="Normal 5 2 2 2 2 2 3" xfId="0"/>
    <cellStyle name="Normal 5 2 2 2 2 2 3 2" xfId="0"/>
    <cellStyle name="Normal 5 2 2 2 2 2 3 3" xfId="0"/>
    <cellStyle name="Normal 5 2 2 2 2 2 4" xfId="0"/>
    <cellStyle name="Normal 5 2 2 2 2 2 5" xfId="0"/>
    <cellStyle name="Normal 5 2 2 2 2 2 6" xfId="0"/>
    <cellStyle name="Normal 5 2 2 2 2 2 7" xfId="0"/>
    <cellStyle name="Normal 5 2 2 2 2 3" xfId="0"/>
    <cellStyle name="Normal 5 2 2 2 2 3 2" xfId="0"/>
    <cellStyle name="Normal 5 2 2 2 2 3 2 2" xfId="0"/>
    <cellStyle name="Normal 5 2 2 2 2 3 2 3" xfId="0"/>
    <cellStyle name="Normal 5 2 2 2 2 3 3" xfId="0"/>
    <cellStyle name="Normal 5 2 2 2 2 3 4" xfId="0"/>
    <cellStyle name="Normal 5 2 2 2 2 3 5" xfId="0"/>
    <cellStyle name="Normal 5 2 2 2 2 3 6" xfId="0"/>
    <cellStyle name="Normal 5 2 2 2 2 4" xfId="0"/>
    <cellStyle name="Normal 5 2 2 2 2 4 2" xfId="0"/>
    <cellStyle name="Normal 5 2 2 2 2 4 3" xfId="0"/>
    <cellStyle name="Normal 5 2 2 2 2 5" xfId="0"/>
    <cellStyle name="Normal 5 2 2 2 2 6" xfId="0"/>
    <cellStyle name="Normal 5 2 2 2 2 7" xfId="0"/>
    <cellStyle name="Normal 5 2 2 2 2 8" xfId="0"/>
    <cellStyle name="Normal 5 2 2 2 3" xfId="0"/>
    <cellStyle name="Normal 5 2 2 2 3 2" xfId="0"/>
    <cellStyle name="Normal 5 2 2 2 3 2 2" xfId="0"/>
    <cellStyle name="Normal 5 2 2 2 3 2 2 2" xfId="0"/>
    <cellStyle name="Normal 5 2 2 2 3 2 2 3" xfId="0"/>
    <cellStyle name="Normal 5 2 2 2 3 2 3" xfId="0"/>
    <cellStyle name="Normal 5 2 2 2 3 2 4" xfId="0"/>
    <cellStyle name="Normal 5 2 2 2 3 2 5" xfId="0"/>
    <cellStyle name="Normal 5 2 2 2 3 2 6" xfId="0"/>
    <cellStyle name="Normal 5 2 2 2 3 3" xfId="0"/>
    <cellStyle name="Normal 5 2 2 2 3 3 2" xfId="0"/>
    <cellStyle name="Normal 5 2 2 2 3 3 3" xfId="0"/>
    <cellStyle name="Normal 5 2 2 2 3 4" xfId="0"/>
    <cellStyle name="Normal 5 2 2 2 3 5" xfId="0"/>
    <cellStyle name="Normal 5 2 2 2 3 6" xfId="0"/>
    <cellStyle name="Normal 5 2 2 2 3 7" xfId="0"/>
    <cellStyle name="Normal 5 2 2 2 4" xfId="0"/>
    <cellStyle name="Normal 5 2 2 2 4 2" xfId="0"/>
    <cellStyle name="Normal 5 2 2 2 4 2 2" xfId="0"/>
    <cellStyle name="Normal 5 2 2 2 4 2 3" xfId="0"/>
    <cellStyle name="Normal 5 2 2 2 4 3" xfId="0"/>
    <cellStyle name="Normal 5 2 2 2 4 4" xfId="0"/>
    <cellStyle name="Normal 5 2 2 2 4 5" xfId="0"/>
    <cellStyle name="Normal 5 2 2 2 4 6" xfId="0"/>
    <cellStyle name="Normal 5 2 2 2 5" xfId="0"/>
    <cellStyle name="Normal 5 2 2 2 5 2" xfId="0"/>
    <cellStyle name="Normal 5 2 2 2 5 2 2" xfId="0"/>
    <cellStyle name="Normal 5 2 2 2 5 2 3" xfId="0"/>
    <cellStyle name="Normal 5 2 2 2 5 3" xfId="0"/>
    <cellStyle name="Normal 5 2 2 2 5 4" xfId="0"/>
    <cellStyle name="Normal 5 2 2 2 5 5" xfId="0"/>
    <cellStyle name="Normal 5 2 2 2 5 6" xfId="0"/>
    <cellStyle name="Normal 5 2 2 2 6" xfId="0"/>
    <cellStyle name="Normal 5 2 2 2 6 2" xfId="0"/>
    <cellStyle name="Normal 5 2 2 2 6 2 2" xfId="0"/>
    <cellStyle name="Normal 5 2 2 2 6 2 3" xfId="0"/>
    <cellStyle name="Normal 5 2 2 2 6 3" xfId="0"/>
    <cellStyle name="Normal 5 2 2 2 6 4" xfId="0"/>
    <cellStyle name="Normal 5 2 2 2 6 5" xfId="0"/>
    <cellStyle name="Normal 5 2 2 2 7" xfId="0"/>
    <cellStyle name="Normal 5 2 2 2 7 2" xfId="0"/>
    <cellStyle name="Normal 5 2 2 2 7 3" xfId="0"/>
    <cellStyle name="Normal 5 2 2 2 8" xfId="0"/>
    <cellStyle name="Normal 5 2 2 2 9" xfId="0"/>
    <cellStyle name="Normal 5 2 2 3" xfId="0"/>
    <cellStyle name="Normal 5 2 2 3 10" xfId="0"/>
    <cellStyle name="Normal 5 2 2 3 11" xfId="0"/>
    <cellStyle name="Normal 5 2 2 3 2" xfId="0"/>
    <cellStyle name="Normal 5 2 2 3 2 2" xfId="0"/>
    <cellStyle name="Normal 5 2 2 3 2 2 2" xfId="0"/>
    <cellStyle name="Normal 5 2 2 3 2 2 2 2" xfId="0"/>
    <cellStyle name="Normal 5 2 2 3 2 2 2 2 2" xfId="0"/>
    <cellStyle name="Normal 5 2 2 3 2 2 2 2 3" xfId="0"/>
    <cellStyle name="Normal 5 2 2 3 2 2 2 3" xfId="0"/>
    <cellStyle name="Normal 5 2 2 3 2 2 2 4" xfId="0"/>
    <cellStyle name="Normal 5 2 2 3 2 2 2 5" xfId="0"/>
    <cellStyle name="Normal 5 2 2 3 2 2 2 6" xfId="0"/>
    <cellStyle name="Normal 5 2 2 3 2 2 3" xfId="0"/>
    <cellStyle name="Normal 5 2 2 3 2 2 3 2" xfId="0"/>
    <cellStyle name="Normal 5 2 2 3 2 2 3 3" xfId="0"/>
    <cellStyle name="Normal 5 2 2 3 2 2 4" xfId="0"/>
    <cellStyle name="Normal 5 2 2 3 2 2 5" xfId="0"/>
    <cellStyle name="Normal 5 2 2 3 2 2 6" xfId="0"/>
    <cellStyle name="Normal 5 2 2 3 2 2 7" xfId="0"/>
    <cellStyle name="Normal 5 2 2 3 2 3" xfId="0"/>
    <cellStyle name="Normal 5 2 2 3 2 3 2" xfId="0"/>
    <cellStyle name="Normal 5 2 2 3 2 3 2 2" xfId="0"/>
    <cellStyle name="Normal 5 2 2 3 2 3 2 3" xfId="0"/>
    <cellStyle name="Normal 5 2 2 3 2 3 3" xfId="0"/>
    <cellStyle name="Normal 5 2 2 3 2 3 4" xfId="0"/>
    <cellStyle name="Normal 5 2 2 3 2 3 5" xfId="0"/>
    <cellStyle name="Normal 5 2 2 3 2 3 6" xfId="0"/>
    <cellStyle name="Normal 5 2 2 3 2 4" xfId="0"/>
    <cellStyle name="Normal 5 2 2 3 2 4 2" xfId="0"/>
    <cellStyle name="Normal 5 2 2 3 2 4 3" xfId="0"/>
    <cellStyle name="Normal 5 2 2 3 2 5" xfId="0"/>
    <cellStyle name="Normal 5 2 2 3 2 6" xfId="0"/>
    <cellStyle name="Normal 5 2 2 3 2 7" xfId="0"/>
    <cellStyle name="Normal 5 2 2 3 2 8" xfId="0"/>
    <cellStyle name="Normal 5 2 2 3 3" xfId="0"/>
    <cellStyle name="Normal 5 2 2 3 3 2" xfId="0"/>
    <cellStyle name="Normal 5 2 2 3 3 2 2" xfId="0"/>
    <cellStyle name="Normal 5 2 2 3 3 2 2 2" xfId="0"/>
    <cellStyle name="Normal 5 2 2 3 3 2 2 3" xfId="0"/>
    <cellStyle name="Normal 5 2 2 3 3 2 3" xfId="0"/>
    <cellStyle name="Normal 5 2 2 3 3 2 4" xfId="0"/>
    <cellStyle name="Normal 5 2 2 3 3 2 5" xfId="0"/>
    <cellStyle name="Normal 5 2 2 3 3 2 6" xfId="0"/>
    <cellStyle name="Normal 5 2 2 3 3 3" xfId="0"/>
    <cellStyle name="Normal 5 2 2 3 3 3 2" xfId="0"/>
    <cellStyle name="Normal 5 2 2 3 3 3 3" xfId="0"/>
    <cellStyle name="Normal 5 2 2 3 3 4" xfId="0"/>
    <cellStyle name="Normal 5 2 2 3 3 5" xfId="0"/>
    <cellStyle name="Normal 5 2 2 3 3 6" xfId="0"/>
    <cellStyle name="Normal 5 2 2 3 3 7" xfId="0"/>
    <cellStyle name="Normal 5 2 2 3 4" xfId="0"/>
    <cellStyle name="Normal 5 2 2 3 4 2" xfId="0"/>
    <cellStyle name="Normal 5 2 2 3 4 2 2" xfId="0"/>
    <cellStyle name="Normal 5 2 2 3 4 2 3" xfId="0"/>
    <cellStyle name="Normal 5 2 2 3 4 3" xfId="0"/>
    <cellStyle name="Normal 5 2 2 3 4 4" xfId="0"/>
    <cellStyle name="Normal 5 2 2 3 4 5" xfId="0"/>
    <cellStyle name="Normal 5 2 2 3 4 6" xfId="0"/>
    <cellStyle name="Normal 5 2 2 3 5" xfId="0"/>
    <cellStyle name="Normal 5 2 2 3 5 2" xfId="0"/>
    <cellStyle name="Normal 5 2 2 3 5 2 2" xfId="0"/>
    <cellStyle name="Normal 5 2 2 3 5 2 3" xfId="0"/>
    <cellStyle name="Normal 5 2 2 3 5 3" xfId="0"/>
    <cellStyle name="Normal 5 2 2 3 5 4" xfId="0"/>
    <cellStyle name="Normal 5 2 2 3 5 5" xfId="0"/>
    <cellStyle name="Normal 5 2 2 3 5 6" xfId="0"/>
    <cellStyle name="Normal 5 2 2 3 6" xfId="0"/>
    <cellStyle name="Normal 5 2 2 3 6 2" xfId="0"/>
    <cellStyle name="Normal 5 2 2 3 6 2 2" xfId="0"/>
    <cellStyle name="Normal 5 2 2 3 6 2 3" xfId="0"/>
    <cellStyle name="Normal 5 2 2 3 6 3" xfId="0"/>
    <cellStyle name="Normal 5 2 2 3 6 4" xfId="0"/>
    <cellStyle name="Normal 5 2 2 3 6 5" xfId="0"/>
    <cellStyle name="Normal 5 2 2 3 7" xfId="0"/>
    <cellStyle name="Normal 5 2 2 3 7 2" xfId="0"/>
    <cellStyle name="Normal 5 2 2 3 7 3" xfId="0"/>
    <cellStyle name="Normal 5 2 2 3 8" xfId="0"/>
    <cellStyle name="Normal 5 2 2 3 9" xfId="0"/>
    <cellStyle name="Normal 5 2 2 4" xfId="0"/>
    <cellStyle name="Normal 5 2 2 4 2" xfId="0"/>
    <cellStyle name="Normal 5 2 2 4 2 2" xfId="0"/>
    <cellStyle name="Normal 5 2 2 4 2 2 2" xfId="0"/>
    <cellStyle name="Normal 5 2 2 4 2 2 2 2" xfId="0"/>
    <cellStyle name="Normal 5 2 2 4 2 2 2 3" xfId="0"/>
    <cellStyle name="Normal 5 2 2 4 2 2 3" xfId="0"/>
    <cellStyle name="Normal 5 2 2 4 2 2 4" xfId="0"/>
    <cellStyle name="Normal 5 2 2 4 2 2 5" xfId="0"/>
    <cellStyle name="Normal 5 2 2 4 2 2 6" xfId="0"/>
    <cellStyle name="Normal 5 2 2 4 2 3" xfId="0"/>
    <cellStyle name="Normal 5 2 2 4 2 3 2" xfId="0"/>
    <cellStyle name="Normal 5 2 2 4 2 3 3" xfId="0"/>
    <cellStyle name="Normal 5 2 2 4 2 4" xfId="0"/>
    <cellStyle name="Normal 5 2 2 4 2 5" xfId="0"/>
    <cellStyle name="Normal 5 2 2 4 2 6" xfId="0"/>
    <cellStyle name="Normal 5 2 2 4 2 7" xfId="0"/>
    <cellStyle name="Normal 5 2 2 4 3" xfId="0"/>
    <cellStyle name="Normal 5 2 2 4 3 2" xfId="0"/>
    <cellStyle name="Normal 5 2 2 4 3 2 2" xfId="0"/>
    <cellStyle name="Normal 5 2 2 4 3 2 3" xfId="0"/>
    <cellStyle name="Normal 5 2 2 4 3 3" xfId="0"/>
    <cellStyle name="Normal 5 2 2 4 3 4" xfId="0"/>
    <cellStyle name="Normal 5 2 2 4 3 5" xfId="0"/>
    <cellStyle name="Normal 5 2 2 4 3 6" xfId="0"/>
    <cellStyle name="Normal 5 2 2 4 4" xfId="0"/>
    <cellStyle name="Normal 5 2 2 4 4 2" xfId="0"/>
    <cellStyle name="Normal 5 2 2 4 4 3" xfId="0"/>
    <cellStyle name="Normal 5 2 2 4 5" xfId="0"/>
    <cellStyle name="Normal 5 2 2 4 6" xfId="0"/>
    <cellStyle name="Normal 5 2 2 4 7" xfId="0"/>
    <cellStyle name="Normal 5 2 2 4 8" xfId="0"/>
    <cellStyle name="Normal 5 2 2 5" xfId="0"/>
    <cellStyle name="Normal 5 2 2 5 2" xfId="0"/>
    <cellStyle name="Normal 5 2 2 5 2 2" xfId="0"/>
    <cellStyle name="Normal 5 2 2 5 2 2 2" xfId="0"/>
    <cellStyle name="Normal 5 2 2 5 2 2 2 2" xfId="0"/>
    <cellStyle name="Normal 5 2 2 5 2 2 2 3" xfId="0"/>
    <cellStyle name="Normal 5 2 2 5 2 2 3" xfId="0"/>
    <cellStyle name="Normal 5 2 2 5 2 2 4" xfId="0"/>
    <cellStyle name="Normal 5 2 2 5 2 2 5" xfId="0"/>
    <cellStyle name="Normal 5 2 2 5 2 2 6" xfId="0"/>
    <cellStyle name="Normal 5 2 2 5 2 3" xfId="0"/>
    <cellStyle name="Normal 5 2 2 5 2 3 2" xfId="0"/>
    <cellStyle name="Normal 5 2 2 5 2 3 3" xfId="0"/>
    <cellStyle name="Normal 5 2 2 5 2 4" xfId="0"/>
    <cellStyle name="Normal 5 2 2 5 2 5" xfId="0"/>
    <cellStyle name="Normal 5 2 2 5 2 6" xfId="0"/>
    <cellStyle name="Normal 5 2 2 5 2 7" xfId="0"/>
    <cellStyle name="Normal 5 2 2 5 3" xfId="0"/>
    <cellStyle name="Normal 5 2 2 5 3 2" xfId="0"/>
    <cellStyle name="Normal 5 2 2 5 3 2 2" xfId="0"/>
    <cellStyle name="Normal 5 2 2 5 3 2 3" xfId="0"/>
    <cellStyle name="Normal 5 2 2 5 3 3" xfId="0"/>
    <cellStyle name="Normal 5 2 2 5 3 4" xfId="0"/>
    <cellStyle name="Normal 5 2 2 5 3 5" xfId="0"/>
    <cellStyle name="Normal 5 2 2 5 3 6" xfId="0"/>
    <cellStyle name="Normal 5 2 2 5 4" xfId="0"/>
    <cellStyle name="Normal 5 2 2 5 4 2" xfId="0"/>
    <cellStyle name="Normal 5 2 2 5 4 3" xfId="0"/>
    <cellStyle name="Normal 5 2 2 5 5" xfId="0"/>
    <cellStyle name="Normal 5 2 2 5 6" xfId="0"/>
    <cellStyle name="Normal 5 2 2 5 7" xfId="0"/>
    <cellStyle name="Normal 5 2 2 5 8" xfId="0"/>
    <cellStyle name="Normal 5 2 2 6" xfId="0"/>
    <cellStyle name="Normal 5 2 2 6 2" xfId="0"/>
    <cellStyle name="Normal 5 2 2 6 2 2" xfId="0"/>
    <cellStyle name="Normal 5 2 2 6 2 2 2" xfId="0"/>
    <cellStyle name="Normal 5 2 2 6 2 2 2 2" xfId="0"/>
    <cellStyle name="Normal 5 2 2 6 2 2 2 3" xfId="0"/>
    <cellStyle name="Normal 5 2 2 6 2 2 3" xfId="0"/>
    <cellStyle name="Normal 5 2 2 6 2 2 4" xfId="0"/>
    <cellStyle name="Normal 5 2 2 6 2 2 5" xfId="0"/>
    <cellStyle name="Normal 5 2 2 6 2 2 6" xfId="0"/>
    <cellStyle name="Normal 5 2 2 6 2 3" xfId="0"/>
    <cellStyle name="Normal 5 2 2 6 2 3 2" xfId="0"/>
    <cellStyle name="Normal 5 2 2 6 2 3 3" xfId="0"/>
    <cellStyle name="Normal 5 2 2 6 2 4" xfId="0"/>
    <cellStyle name="Normal 5 2 2 6 2 5" xfId="0"/>
    <cellStyle name="Normal 5 2 2 6 2 6" xfId="0"/>
    <cellStyle name="Normal 5 2 2 6 2 7" xfId="0"/>
    <cellStyle name="Normal 5 2 2 6 3" xfId="0"/>
    <cellStyle name="Normal 5 2 2 6 3 2" xfId="0"/>
    <cellStyle name="Normal 5 2 2 6 3 2 2" xfId="0"/>
    <cellStyle name="Normal 5 2 2 6 3 2 3" xfId="0"/>
    <cellStyle name="Normal 5 2 2 6 3 3" xfId="0"/>
    <cellStyle name="Normal 5 2 2 6 3 4" xfId="0"/>
    <cellStyle name="Normal 5 2 2 6 3 5" xfId="0"/>
    <cellStyle name="Normal 5 2 2 6 3 6" xfId="0"/>
    <cellStyle name="Normal 5 2 2 6 4" xfId="0"/>
    <cellStyle name="Normal 5 2 2 6 4 2" xfId="0"/>
    <cellStyle name="Normal 5 2 2 6 4 3" xfId="0"/>
    <cellStyle name="Normal 5 2 2 6 5" xfId="0"/>
    <cellStyle name="Normal 5 2 2 6 6" xfId="0"/>
    <cellStyle name="Normal 5 2 2 6 7" xfId="0"/>
    <cellStyle name="Normal 5 2 2 6 8" xfId="0"/>
    <cellStyle name="Normal 5 2 2 7" xfId="0"/>
    <cellStyle name="Normal 5 2 2 7 2" xfId="0"/>
    <cellStyle name="Normal 5 2 2 7 2 2" xfId="0"/>
    <cellStyle name="Normal 5 2 2 7 2 2 2" xfId="0"/>
    <cellStyle name="Normal 5 2 2 7 2 2 3" xfId="0"/>
    <cellStyle name="Normal 5 2 2 7 2 3" xfId="0"/>
    <cellStyle name="Normal 5 2 2 7 2 4" xfId="0"/>
    <cellStyle name="Normal 5 2 2 7 2 5" xfId="0"/>
    <cellStyle name="Normal 5 2 2 7 2 6" xfId="0"/>
    <cellStyle name="Normal 5 2 2 7 3" xfId="0"/>
    <cellStyle name="Normal 5 2 2 7 3 2" xfId="0"/>
    <cellStyle name="Normal 5 2 2 7 3 3" xfId="0"/>
    <cellStyle name="Normal 5 2 2 7 4" xfId="0"/>
    <cellStyle name="Normal 5 2 2 7 5" xfId="0"/>
    <cellStyle name="Normal 5 2 2 7 6" xfId="0"/>
    <cellStyle name="Normal 5 2 2 7 7" xfId="0"/>
    <cellStyle name="Normal 5 2 2 8" xfId="0"/>
    <cellStyle name="Normal 5 2 2 8 2" xfId="0"/>
    <cellStyle name="Normal 5 2 2 8 2 2" xfId="0"/>
    <cellStyle name="Normal 5 2 2 8 2 3" xfId="0"/>
    <cellStyle name="Normal 5 2 2 8 3" xfId="0"/>
    <cellStyle name="Normal 5 2 2 8 4" xfId="0"/>
    <cellStyle name="Normal 5 2 2 8 5" xfId="0"/>
    <cellStyle name="Normal 5 2 2 8 6" xfId="0"/>
    <cellStyle name="Normal 5 2 2 9" xfId="0"/>
    <cellStyle name="Normal 5 2 2 9 2" xfId="0"/>
    <cellStyle name="Normal 5 2 2 9 2 2" xfId="0"/>
    <cellStyle name="Normal 5 2 2 9 2 3" xfId="0"/>
    <cellStyle name="Normal 5 2 2 9 3" xfId="0"/>
    <cellStyle name="Normal 5 2 2 9 4" xfId="0"/>
    <cellStyle name="Normal 5 2 2 9 5" xfId="0"/>
    <cellStyle name="Normal 5 2 2 9 6" xfId="0"/>
    <cellStyle name="Normal 5 2 3" xfId="0"/>
    <cellStyle name="Normal 5 2 3 10" xfId="0"/>
    <cellStyle name="Normal 5 2 3 10 2" xfId="0"/>
    <cellStyle name="Normal 5 2 3 10 2 2" xfId="0"/>
    <cellStyle name="Normal 5 2 3 10 2 3" xfId="0"/>
    <cellStyle name="Normal 5 2 3 10 3" xfId="0"/>
    <cellStyle name="Normal 5 2 3 10 4" xfId="0"/>
    <cellStyle name="Normal 5 2 3 10 5" xfId="0"/>
    <cellStyle name="Normal 5 2 3 10 6" xfId="0"/>
    <cellStyle name="Normal 5 2 3 11" xfId="0"/>
    <cellStyle name="Normal 5 2 3 11 2" xfId="0"/>
    <cellStyle name="Normal 5 2 3 11 2 2" xfId="0"/>
    <cellStyle name="Normal 5 2 3 11 2 3" xfId="0"/>
    <cellStyle name="Normal 5 2 3 11 3" xfId="0"/>
    <cellStyle name="Normal 5 2 3 11 4" xfId="0"/>
    <cellStyle name="Normal 5 2 3 11 5" xfId="0"/>
    <cellStyle name="Normal 5 2 3 12" xfId="0"/>
    <cellStyle name="Normal 5 2 3 12 2" xfId="0"/>
    <cellStyle name="Normal 5 2 3 12 3" xfId="0"/>
    <cellStyle name="Normal 5 2 3 12 4" xfId="0"/>
    <cellStyle name="Normal 5 2 3 13" xfId="0"/>
    <cellStyle name="Normal 5 2 3 14" xfId="0"/>
    <cellStyle name="Normal 5 2 3 15" xfId="0"/>
    <cellStyle name="Normal 5 2 3 16" xfId="0"/>
    <cellStyle name="Normal 5 2 3 2" xfId="0"/>
    <cellStyle name="Normal 5 2 3 2 10" xfId="0"/>
    <cellStyle name="Normal 5 2 3 2 11" xfId="0"/>
    <cellStyle name="Normal 5 2 3 2 2" xfId="0"/>
    <cellStyle name="Normal 5 2 3 2 2 2" xfId="0"/>
    <cellStyle name="Normal 5 2 3 2 2 2 2" xfId="0"/>
    <cellStyle name="Normal 5 2 3 2 2 2 2 2" xfId="0"/>
    <cellStyle name="Normal 5 2 3 2 2 2 2 2 2" xfId="0"/>
    <cellStyle name="Normal 5 2 3 2 2 2 2 2 3" xfId="0"/>
    <cellStyle name="Normal 5 2 3 2 2 2 2 3" xfId="0"/>
    <cellStyle name="Normal 5 2 3 2 2 2 2 4" xfId="0"/>
    <cellStyle name="Normal 5 2 3 2 2 2 2 5" xfId="0"/>
    <cellStyle name="Normal 5 2 3 2 2 2 2 6" xfId="0"/>
    <cellStyle name="Normal 5 2 3 2 2 2 3" xfId="0"/>
    <cellStyle name="Normal 5 2 3 2 2 2 3 2" xfId="0"/>
    <cellStyle name="Normal 5 2 3 2 2 2 3 3" xfId="0"/>
    <cellStyle name="Normal 5 2 3 2 2 2 4" xfId="0"/>
    <cellStyle name="Normal 5 2 3 2 2 2 5" xfId="0"/>
    <cellStyle name="Normal 5 2 3 2 2 2 6" xfId="0"/>
    <cellStyle name="Normal 5 2 3 2 2 2 7" xfId="0"/>
    <cellStyle name="Normal 5 2 3 2 2 3" xfId="0"/>
    <cellStyle name="Normal 5 2 3 2 2 3 2" xfId="0"/>
    <cellStyle name="Normal 5 2 3 2 2 3 2 2" xfId="0"/>
    <cellStyle name="Normal 5 2 3 2 2 3 2 3" xfId="0"/>
    <cellStyle name="Normal 5 2 3 2 2 3 3" xfId="0"/>
    <cellStyle name="Normal 5 2 3 2 2 3 4" xfId="0"/>
    <cellStyle name="Normal 5 2 3 2 2 3 5" xfId="0"/>
    <cellStyle name="Normal 5 2 3 2 2 3 6" xfId="0"/>
    <cellStyle name="Normal 5 2 3 2 2 4" xfId="0"/>
    <cellStyle name="Normal 5 2 3 2 2 4 2" xfId="0"/>
    <cellStyle name="Normal 5 2 3 2 2 4 3" xfId="0"/>
    <cellStyle name="Normal 5 2 3 2 2 5" xfId="0"/>
    <cellStyle name="Normal 5 2 3 2 2 6" xfId="0"/>
    <cellStyle name="Normal 5 2 3 2 2 7" xfId="0"/>
    <cellStyle name="Normal 5 2 3 2 2 8" xfId="0"/>
    <cellStyle name="Normal 5 2 3 2 3" xfId="0"/>
    <cellStyle name="Normal 5 2 3 2 3 2" xfId="0"/>
    <cellStyle name="Normal 5 2 3 2 3 2 2" xfId="0"/>
    <cellStyle name="Normal 5 2 3 2 3 2 2 2" xfId="0"/>
    <cellStyle name="Normal 5 2 3 2 3 2 2 3" xfId="0"/>
    <cellStyle name="Normal 5 2 3 2 3 2 3" xfId="0"/>
    <cellStyle name="Normal 5 2 3 2 3 2 4" xfId="0"/>
    <cellStyle name="Normal 5 2 3 2 3 2 5" xfId="0"/>
    <cellStyle name="Normal 5 2 3 2 3 2 6" xfId="0"/>
    <cellStyle name="Normal 5 2 3 2 3 3" xfId="0"/>
    <cellStyle name="Normal 5 2 3 2 3 3 2" xfId="0"/>
    <cellStyle name="Normal 5 2 3 2 3 3 3" xfId="0"/>
    <cellStyle name="Normal 5 2 3 2 3 4" xfId="0"/>
    <cellStyle name="Normal 5 2 3 2 3 5" xfId="0"/>
    <cellStyle name="Normal 5 2 3 2 3 6" xfId="0"/>
    <cellStyle name="Normal 5 2 3 2 3 7" xfId="0"/>
    <cellStyle name="Normal 5 2 3 2 4" xfId="0"/>
    <cellStyle name="Normal 5 2 3 2 4 2" xfId="0"/>
    <cellStyle name="Normal 5 2 3 2 4 2 2" xfId="0"/>
    <cellStyle name="Normal 5 2 3 2 4 2 3" xfId="0"/>
    <cellStyle name="Normal 5 2 3 2 4 3" xfId="0"/>
    <cellStyle name="Normal 5 2 3 2 4 4" xfId="0"/>
    <cellStyle name="Normal 5 2 3 2 4 5" xfId="0"/>
    <cellStyle name="Normal 5 2 3 2 4 6" xfId="0"/>
    <cellStyle name="Normal 5 2 3 2 5" xfId="0"/>
    <cellStyle name="Normal 5 2 3 2 5 2" xfId="0"/>
    <cellStyle name="Normal 5 2 3 2 5 2 2" xfId="0"/>
    <cellStyle name="Normal 5 2 3 2 5 2 3" xfId="0"/>
    <cellStyle name="Normal 5 2 3 2 5 3" xfId="0"/>
    <cellStyle name="Normal 5 2 3 2 5 4" xfId="0"/>
    <cellStyle name="Normal 5 2 3 2 5 5" xfId="0"/>
    <cellStyle name="Normal 5 2 3 2 5 6" xfId="0"/>
    <cellStyle name="Normal 5 2 3 2 6" xfId="0"/>
    <cellStyle name="Normal 5 2 3 2 6 2" xfId="0"/>
    <cellStyle name="Normal 5 2 3 2 6 2 2" xfId="0"/>
    <cellStyle name="Normal 5 2 3 2 6 2 3" xfId="0"/>
    <cellStyle name="Normal 5 2 3 2 6 3" xfId="0"/>
    <cellStyle name="Normal 5 2 3 2 6 4" xfId="0"/>
    <cellStyle name="Normal 5 2 3 2 6 5" xfId="0"/>
    <cellStyle name="Normal 5 2 3 2 7" xfId="0"/>
    <cellStyle name="Normal 5 2 3 2 7 2" xfId="0"/>
    <cellStyle name="Normal 5 2 3 2 7 3" xfId="0"/>
    <cellStyle name="Normal 5 2 3 2 8" xfId="0"/>
    <cellStyle name="Normal 5 2 3 2 9" xfId="0"/>
    <cellStyle name="Normal 5 2 3 3" xfId="0"/>
    <cellStyle name="Normal 5 2 3 3 10" xfId="0"/>
    <cellStyle name="Normal 5 2 3 3 11" xfId="0"/>
    <cellStyle name="Normal 5 2 3 3 2" xfId="0"/>
    <cellStyle name="Normal 5 2 3 3 2 2" xfId="0"/>
    <cellStyle name="Normal 5 2 3 3 2 2 2" xfId="0"/>
    <cellStyle name="Normal 5 2 3 3 2 2 2 2" xfId="0"/>
    <cellStyle name="Normal 5 2 3 3 2 2 2 2 2" xfId="0"/>
    <cellStyle name="Normal 5 2 3 3 2 2 2 2 3" xfId="0"/>
    <cellStyle name="Normal 5 2 3 3 2 2 2 3" xfId="0"/>
    <cellStyle name="Normal 5 2 3 3 2 2 2 4" xfId="0"/>
    <cellStyle name="Normal 5 2 3 3 2 2 2 5" xfId="0"/>
    <cellStyle name="Normal 5 2 3 3 2 2 2 6" xfId="0"/>
    <cellStyle name="Normal 5 2 3 3 2 2 3" xfId="0"/>
    <cellStyle name="Normal 5 2 3 3 2 2 3 2" xfId="0"/>
    <cellStyle name="Normal 5 2 3 3 2 2 3 3" xfId="0"/>
    <cellStyle name="Normal 5 2 3 3 2 2 4" xfId="0"/>
    <cellStyle name="Normal 5 2 3 3 2 2 5" xfId="0"/>
    <cellStyle name="Normal 5 2 3 3 2 2 6" xfId="0"/>
    <cellStyle name="Normal 5 2 3 3 2 2 7" xfId="0"/>
    <cellStyle name="Normal 5 2 3 3 2 3" xfId="0"/>
    <cellStyle name="Normal 5 2 3 3 2 3 2" xfId="0"/>
    <cellStyle name="Normal 5 2 3 3 2 3 2 2" xfId="0"/>
    <cellStyle name="Normal 5 2 3 3 2 3 2 3" xfId="0"/>
    <cellStyle name="Normal 5 2 3 3 2 3 3" xfId="0"/>
    <cellStyle name="Normal 5 2 3 3 2 3 4" xfId="0"/>
    <cellStyle name="Normal 5 2 3 3 2 3 5" xfId="0"/>
    <cellStyle name="Normal 5 2 3 3 2 3 6" xfId="0"/>
    <cellStyle name="Normal 5 2 3 3 2 4" xfId="0"/>
    <cellStyle name="Normal 5 2 3 3 2 4 2" xfId="0"/>
    <cellStyle name="Normal 5 2 3 3 2 4 3" xfId="0"/>
    <cellStyle name="Normal 5 2 3 3 2 5" xfId="0"/>
    <cellStyle name="Normal 5 2 3 3 2 6" xfId="0"/>
    <cellStyle name="Normal 5 2 3 3 2 7" xfId="0"/>
    <cellStyle name="Normal 5 2 3 3 2 8" xfId="0"/>
    <cellStyle name="Normal 5 2 3 3 3" xfId="0"/>
    <cellStyle name="Normal 5 2 3 3 3 2" xfId="0"/>
    <cellStyle name="Normal 5 2 3 3 3 2 2" xfId="0"/>
    <cellStyle name="Normal 5 2 3 3 3 2 2 2" xfId="0"/>
    <cellStyle name="Normal 5 2 3 3 3 2 2 3" xfId="0"/>
    <cellStyle name="Normal 5 2 3 3 3 2 3" xfId="0"/>
    <cellStyle name="Normal 5 2 3 3 3 2 4" xfId="0"/>
    <cellStyle name="Normal 5 2 3 3 3 2 5" xfId="0"/>
    <cellStyle name="Normal 5 2 3 3 3 2 6" xfId="0"/>
    <cellStyle name="Normal 5 2 3 3 3 3" xfId="0"/>
    <cellStyle name="Normal 5 2 3 3 3 3 2" xfId="0"/>
    <cellStyle name="Normal 5 2 3 3 3 3 3" xfId="0"/>
    <cellStyle name="Normal 5 2 3 3 3 4" xfId="0"/>
    <cellStyle name="Normal 5 2 3 3 3 5" xfId="0"/>
    <cellStyle name="Normal 5 2 3 3 3 6" xfId="0"/>
    <cellStyle name="Normal 5 2 3 3 3 7" xfId="0"/>
    <cellStyle name="Normal 5 2 3 3 4" xfId="0"/>
    <cellStyle name="Normal 5 2 3 3 4 2" xfId="0"/>
    <cellStyle name="Normal 5 2 3 3 4 2 2" xfId="0"/>
    <cellStyle name="Normal 5 2 3 3 4 2 3" xfId="0"/>
    <cellStyle name="Normal 5 2 3 3 4 3" xfId="0"/>
    <cellStyle name="Normal 5 2 3 3 4 4" xfId="0"/>
    <cellStyle name="Normal 5 2 3 3 4 5" xfId="0"/>
    <cellStyle name="Normal 5 2 3 3 4 6" xfId="0"/>
    <cellStyle name="Normal 5 2 3 3 5" xfId="0"/>
    <cellStyle name="Normal 5 2 3 3 5 2" xfId="0"/>
    <cellStyle name="Normal 5 2 3 3 5 2 2" xfId="0"/>
    <cellStyle name="Normal 5 2 3 3 5 2 3" xfId="0"/>
    <cellStyle name="Normal 5 2 3 3 5 3" xfId="0"/>
    <cellStyle name="Normal 5 2 3 3 5 4" xfId="0"/>
    <cellStyle name="Normal 5 2 3 3 5 5" xfId="0"/>
    <cellStyle name="Normal 5 2 3 3 5 6" xfId="0"/>
    <cellStyle name="Normal 5 2 3 3 6" xfId="0"/>
    <cellStyle name="Normal 5 2 3 3 6 2" xfId="0"/>
    <cellStyle name="Normal 5 2 3 3 6 2 2" xfId="0"/>
    <cellStyle name="Normal 5 2 3 3 6 2 3" xfId="0"/>
    <cellStyle name="Normal 5 2 3 3 6 3" xfId="0"/>
    <cellStyle name="Normal 5 2 3 3 6 4" xfId="0"/>
    <cellStyle name="Normal 5 2 3 3 6 5" xfId="0"/>
    <cellStyle name="Normal 5 2 3 3 7" xfId="0"/>
    <cellStyle name="Normal 5 2 3 3 7 2" xfId="0"/>
    <cellStyle name="Normal 5 2 3 3 7 3" xfId="0"/>
    <cellStyle name="Normal 5 2 3 3 8" xfId="0"/>
    <cellStyle name="Normal 5 2 3 3 9" xfId="0"/>
    <cellStyle name="Normal 5 2 3 4" xfId="0"/>
    <cellStyle name="Normal 5 2 3 4 2" xfId="0"/>
    <cellStyle name="Normal 5 2 3 4 2 2" xfId="0"/>
    <cellStyle name="Normal 5 2 3 4 2 2 2" xfId="0"/>
    <cellStyle name="Normal 5 2 3 4 2 2 2 2" xfId="0"/>
    <cellStyle name="Normal 5 2 3 4 2 2 2 3" xfId="0"/>
    <cellStyle name="Normal 5 2 3 4 2 2 3" xfId="0"/>
    <cellStyle name="Normal 5 2 3 4 2 2 4" xfId="0"/>
    <cellStyle name="Normal 5 2 3 4 2 2 5" xfId="0"/>
    <cellStyle name="Normal 5 2 3 4 2 2 6" xfId="0"/>
    <cellStyle name="Normal 5 2 3 4 2 3" xfId="0"/>
    <cellStyle name="Normal 5 2 3 4 2 3 2" xfId="0"/>
    <cellStyle name="Normal 5 2 3 4 2 3 3" xfId="0"/>
    <cellStyle name="Normal 5 2 3 4 2 4" xfId="0"/>
    <cellStyle name="Normal 5 2 3 4 2 5" xfId="0"/>
    <cellStyle name="Normal 5 2 3 4 2 6" xfId="0"/>
    <cellStyle name="Normal 5 2 3 4 2 7" xfId="0"/>
    <cellStyle name="Normal 5 2 3 4 3" xfId="0"/>
    <cellStyle name="Normal 5 2 3 4 3 2" xfId="0"/>
    <cellStyle name="Normal 5 2 3 4 3 2 2" xfId="0"/>
    <cellStyle name="Normal 5 2 3 4 3 2 3" xfId="0"/>
    <cellStyle name="Normal 5 2 3 4 3 3" xfId="0"/>
    <cellStyle name="Normal 5 2 3 4 3 4" xfId="0"/>
    <cellStyle name="Normal 5 2 3 4 3 5" xfId="0"/>
    <cellStyle name="Normal 5 2 3 4 3 6" xfId="0"/>
    <cellStyle name="Normal 5 2 3 4 4" xfId="0"/>
    <cellStyle name="Normal 5 2 3 4 4 2" xfId="0"/>
    <cellStyle name="Normal 5 2 3 4 4 3" xfId="0"/>
    <cellStyle name="Normal 5 2 3 4 5" xfId="0"/>
    <cellStyle name="Normal 5 2 3 4 6" xfId="0"/>
    <cellStyle name="Normal 5 2 3 4 7" xfId="0"/>
    <cellStyle name="Normal 5 2 3 4 8" xfId="0"/>
    <cellStyle name="Normal 5 2 3 5" xfId="0"/>
    <cellStyle name="Normal 5 2 3 5 2" xfId="0"/>
    <cellStyle name="Normal 5 2 3 5 2 2" xfId="0"/>
    <cellStyle name="Normal 5 2 3 5 2 2 2" xfId="0"/>
    <cellStyle name="Normal 5 2 3 5 2 2 2 2" xfId="0"/>
    <cellStyle name="Normal 5 2 3 5 2 2 2 3" xfId="0"/>
    <cellStyle name="Normal 5 2 3 5 2 2 3" xfId="0"/>
    <cellStyle name="Normal 5 2 3 5 2 2 4" xfId="0"/>
    <cellStyle name="Normal 5 2 3 5 2 2 5" xfId="0"/>
    <cellStyle name="Normal 5 2 3 5 2 2 6" xfId="0"/>
    <cellStyle name="Normal 5 2 3 5 2 3" xfId="0"/>
    <cellStyle name="Normal 5 2 3 5 2 3 2" xfId="0"/>
    <cellStyle name="Normal 5 2 3 5 2 3 3" xfId="0"/>
    <cellStyle name="Normal 5 2 3 5 2 4" xfId="0"/>
    <cellStyle name="Normal 5 2 3 5 2 5" xfId="0"/>
    <cellStyle name="Normal 5 2 3 5 2 6" xfId="0"/>
    <cellStyle name="Normal 5 2 3 5 2 7" xfId="0"/>
    <cellStyle name="Normal 5 2 3 5 3" xfId="0"/>
    <cellStyle name="Normal 5 2 3 5 3 2" xfId="0"/>
    <cellStyle name="Normal 5 2 3 5 3 2 2" xfId="0"/>
    <cellStyle name="Normal 5 2 3 5 3 2 3" xfId="0"/>
    <cellStyle name="Normal 5 2 3 5 3 3" xfId="0"/>
    <cellStyle name="Normal 5 2 3 5 3 4" xfId="0"/>
    <cellStyle name="Normal 5 2 3 5 3 5" xfId="0"/>
    <cellStyle name="Normal 5 2 3 5 3 6" xfId="0"/>
    <cellStyle name="Normal 5 2 3 5 4" xfId="0"/>
    <cellStyle name="Normal 5 2 3 5 4 2" xfId="0"/>
    <cellStyle name="Normal 5 2 3 5 4 3" xfId="0"/>
    <cellStyle name="Normal 5 2 3 5 5" xfId="0"/>
    <cellStyle name="Normal 5 2 3 5 6" xfId="0"/>
    <cellStyle name="Normal 5 2 3 5 7" xfId="0"/>
    <cellStyle name="Normal 5 2 3 5 8" xfId="0"/>
    <cellStyle name="Normal 5 2 3 6" xfId="0"/>
    <cellStyle name="Normal 5 2 3 6 2" xfId="0"/>
    <cellStyle name="Normal 5 2 3 6 2 2" xfId="0"/>
    <cellStyle name="Normal 5 2 3 6 2 2 2" xfId="0"/>
    <cellStyle name="Normal 5 2 3 6 2 2 2 2" xfId="0"/>
    <cellStyle name="Normal 5 2 3 6 2 2 2 3" xfId="0"/>
    <cellStyle name="Normal 5 2 3 6 2 2 3" xfId="0"/>
    <cellStyle name="Normal 5 2 3 6 2 2 4" xfId="0"/>
    <cellStyle name="Normal 5 2 3 6 2 2 5" xfId="0"/>
    <cellStyle name="Normal 5 2 3 6 2 2 6" xfId="0"/>
    <cellStyle name="Normal 5 2 3 6 2 3" xfId="0"/>
    <cellStyle name="Normal 5 2 3 6 2 3 2" xfId="0"/>
    <cellStyle name="Normal 5 2 3 6 2 3 3" xfId="0"/>
    <cellStyle name="Normal 5 2 3 6 2 4" xfId="0"/>
    <cellStyle name="Normal 5 2 3 6 2 5" xfId="0"/>
    <cellStyle name="Normal 5 2 3 6 2 6" xfId="0"/>
    <cellStyle name="Normal 5 2 3 6 2 7" xfId="0"/>
    <cellStyle name="Normal 5 2 3 6 3" xfId="0"/>
    <cellStyle name="Normal 5 2 3 6 3 2" xfId="0"/>
    <cellStyle name="Normal 5 2 3 6 3 2 2" xfId="0"/>
    <cellStyle name="Normal 5 2 3 6 3 2 3" xfId="0"/>
    <cellStyle name="Normal 5 2 3 6 3 3" xfId="0"/>
    <cellStyle name="Normal 5 2 3 6 3 4" xfId="0"/>
    <cellStyle name="Normal 5 2 3 6 3 5" xfId="0"/>
    <cellStyle name="Normal 5 2 3 6 3 6" xfId="0"/>
    <cellStyle name="Normal 5 2 3 6 4" xfId="0"/>
    <cellStyle name="Normal 5 2 3 6 4 2" xfId="0"/>
    <cellStyle name="Normal 5 2 3 6 4 3" xfId="0"/>
    <cellStyle name="Normal 5 2 3 6 5" xfId="0"/>
    <cellStyle name="Normal 5 2 3 6 6" xfId="0"/>
    <cellStyle name="Normal 5 2 3 6 7" xfId="0"/>
    <cellStyle name="Normal 5 2 3 6 8" xfId="0"/>
    <cellStyle name="Normal 5 2 3 7" xfId="0"/>
    <cellStyle name="Normal 5 2 3 7 2" xfId="0"/>
    <cellStyle name="Normal 5 2 3 7 2 2" xfId="0"/>
    <cellStyle name="Normal 5 2 3 7 2 2 2" xfId="0"/>
    <cellStyle name="Normal 5 2 3 7 2 2 3" xfId="0"/>
    <cellStyle name="Normal 5 2 3 7 2 3" xfId="0"/>
    <cellStyle name="Normal 5 2 3 7 2 4" xfId="0"/>
    <cellStyle name="Normal 5 2 3 7 2 5" xfId="0"/>
    <cellStyle name="Normal 5 2 3 7 2 6" xfId="0"/>
    <cellStyle name="Normal 5 2 3 7 3" xfId="0"/>
    <cellStyle name="Normal 5 2 3 7 3 2" xfId="0"/>
    <cellStyle name="Normal 5 2 3 7 3 3" xfId="0"/>
    <cellStyle name="Normal 5 2 3 7 4" xfId="0"/>
    <cellStyle name="Normal 5 2 3 7 5" xfId="0"/>
    <cellStyle name="Normal 5 2 3 7 6" xfId="0"/>
    <cellStyle name="Normal 5 2 3 7 7" xfId="0"/>
    <cellStyle name="Normal 5 2 3 8" xfId="0"/>
    <cellStyle name="Normal 5 2 3 8 2" xfId="0"/>
    <cellStyle name="Normal 5 2 3 8 2 2" xfId="0"/>
    <cellStyle name="Normal 5 2 3 8 2 3" xfId="0"/>
    <cellStyle name="Normal 5 2 3 8 3" xfId="0"/>
    <cellStyle name="Normal 5 2 3 8 4" xfId="0"/>
    <cellStyle name="Normal 5 2 3 8 5" xfId="0"/>
    <cellStyle name="Normal 5 2 3 8 6" xfId="0"/>
    <cellStyle name="Normal 5 2 3 9" xfId="0"/>
    <cellStyle name="Normal 5 2 3 9 2" xfId="0"/>
    <cellStyle name="Normal 5 2 3 9 2 2" xfId="0"/>
    <cellStyle name="Normal 5 2 3 9 2 3" xfId="0"/>
    <cellStyle name="Normal 5 2 3 9 3" xfId="0"/>
    <cellStyle name="Normal 5 2 3 9 4" xfId="0"/>
    <cellStyle name="Normal 5 2 3 9 5" xfId="0"/>
    <cellStyle name="Normal 5 2 3 9 6" xfId="0"/>
    <cellStyle name="Normal 5 2 4" xfId="0"/>
    <cellStyle name="Normal 5 2 4 10" xfId="0"/>
    <cellStyle name="Normal 5 2 4 11" xfId="0"/>
    <cellStyle name="Normal 5 2 4 2" xfId="0"/>
    <cellStyle name="Normal 5 2 4 2 2" xfId="0"/>
    <cellStyle name="Normal 5 2 4 2 2 2" xfId="0"/>
    <cellStyle name="Normal 5 2 4 2 2 2 2" xfId="0"/>
    <cellStyle name="Normal 5 2 4 2 2 2 2 2" xfId="0"/>
    <cellStyle name="Normal 5 2 4 2 2 2 2 3" xfId="0"/>
    <cellStyle name="Normal 5 2 4 2 2 2 3" xfId="0"/>
    <cellStyle name="Normal 5 2 4 2 2 2 4" xfId="0"/>
    <cellStyle name="Normal 5 2 4 2 2 2 5" xfId="0"/>
    <cellStyle name="Normal 5 2 4 2 2 2 6" xfId="0"/>
    <cellStyle name="Normal 5 2 4 2 2 3" xfId="0"/>
    <cellStyle name="Normal 5 2 4 2 2 3 2" xfId="0"/>
    <cellStyle name="Normal 5 2 4 2 2 3 3" xfId="0"/>
    <cellStyle name="Normal 5 2 4 2 2 4" xfId="0"/>
    <cellStyle name="Normal 5 2 4 2 2 5" xfId="0"/>
    <cellStyle name="Normal 5 2 4 2 2 6" xfId="0"/>
    <cellStyle name="Normal 5 2 4 2 2 7" xfId="0"/>
    <cellStyle name="Normal 5 2 4 2 3" xfId="0"/>
    <cellStyle name="Normal 5 2 4 2 3 2" xfId="0"/>
    <cellStyle name="Normal 5 2 4 2 3 2 2" xfId="0"/>
    <cellStyle name="Normal 5 2 4 2 3 2 3" xfId="0"/>
    <cellStyle name="Normal 5 2 4 2 3 3" xfId="0"/>
    <cellStyle name="Normal 5 2 4 2 3 4" xfId="0"/>
    <cellStyle name="Normal 5 2 4 2 3 5" xfId="0"/>
    <cellStyle name="Normal 5 2 4 2 3 6" xfId="0"/>
    <cellStyle name="Normal 5 2 4 2 4" xfId="0"/>
    <cellStyle name="Normal 5 2 4 2 4 2" xfId="0"/>
    <cellStyle name="Normal 5 2 4 2 4 3" xfId="0"/>
    <cellStyle name="Normal 5 2 4 2 5" xfId="0"/>
    <cellStyle name="Normal 5 2 4 2 6" xfId="0"/>
    <cellStyle name="Normal 5 2 4 2 7" xfId="0"/>
    <cellStyle name="Normal 5 2 4 2 8" xfId="0"/>
    <cellStyle name="Normal 5 2 4 3" xfId="0"/>
    <cellStyle name="Normal 5 2 4 3 2" xfId="0"/>
    <cellStyle name="Normal 5 2 4 3 2 2" xfId="0"/>
    <cellStyle name="Normal 5 2 4 3 2 2 2" xfId="0"/>
    <cellStyle name="Normal 5 2 4 3 2 2 3" xfId="0"/>
    <cellStyle name="Normal 5 2 4 3 2 3" xfId="0"/>
    <cellStyle name="Normal 5 2 4 3 2 4" xfId="0"/>
    <cellStyle name="Normal 5 2 4 3 2 5" xfId="0"/>
    <cellStyle name="Normal 5 2 4 3 2 6" xfId="0"/>
    <cellStyle name="Normal 5 2 4 3 3" xfId="0"/>
    <cellStyle name="Normal 5 2 4 3 3 2" xfId="0"/>
    <cellStyle name="Normal 5 2 4 3 3 3" xfId="0"/>
    <cellStyle name="Normal 5 2 4 3 4" xfId="0"/>
    <cellStyle name="Normal 5 2 4 3 5" xfId="0"/>
    <cellStyle name="Normal 5 2 4 3 6" xfId="0"/>
    <cellStyle name="Normal 5 2 4 3 7" xfId="0"/>
    <cellStyle name="Normal 5 2 4 4" xfId="0"/>
    <cellStyle name="Normal 5 2 4 4 2" xfId="0"/>
    <cellStyle name="Normal 5 2 4 4 2 2" xfId="0"/>
    <cellStyle name="Normal 5 2 4 4 2 3" xfId="0"/>
    <cellStyle name="Normal 5 2 4 4 3" xfId="0"/>
    <cellStyle name="Normal 5 2 4 4 4" xfId="0"/>
    <cellStyle name="Normal 5 2 4 4 5" xfId="0"/>
    <cellStyle name="Normal 5 2 4 4 6" xfId="0"/>
    <cellStyle name="Normal 5 2 4 5" xfId="0"/>
    <cellStyle name="Normal 5 2 4 5 2" xfId="0"/>
    <cellStyle name="Normal 5 2 4 5 2 2" xfId="0"/>
    <cellStyle name="Normal 5 2 4 5 2 3" xfId="0"/>
    <cellStyle name="Normal 5 2 4 5 3" xfId="0"/>
    <cellStyle name="Normal 5 2 4 5 4" xfId="0"/>
    <cellStyle name="Normal 5 2 4 5 5" xfId="0"/>
    <cellStyle name="Normal 5 2 4 5 6" xfId="0"/>
    <cellStyle name="Normal 5 2 4 6" xfId="0"/>
    <cellStyle name="Normal 5 2 4 6 2" xfId="0"/>
    <cellStyle name="Normal 5 2 4 6 2 2" xfId="0"/>
    <cellStyle name="Normal 5 2 4 6 2 3" xfId="0"/>
    <cellStyle name="Normal 5 2 4 6 3" xfId="0"/>
    <cellStyle name="Normal 5 2 4 6 4" xfId="0"/>
    <cellStyle name="Normal 5 2 4 6 5" xfId="0"/>
    <cellStyle name="Normal 5 2 4 7" xfId="0"/>
    <cellStyle name="Normal 5 2 4 7 2" xfId="0"/>
    <cellStyle name="Normal 5 2 4 7 3" xfId="0"/>
    <cellStyle name="Normal 5 2 4 8" xfId="0"/>
    <cellStyle name="Normal 5 2 4 9" xfId="0"/>
    <cellStyle name="Normal 5 2 5" xfId="0"/>
    <cellStyle name="Normal 5 2 5 10" xfId="0"/>
    <cellStyle name="Normal 5 2 5 11" xfId="0"/>
    <cellStyle name="Normal 5 2 5 2" xfId="0"/>
    <cellStyle name="Normal 5 2 5 2 2" xfId="0"/>
    <cellStyle name="Normal 5 2 5 2 2 2" xfId="0"/>
    <cellStyle name="Normal 5 2 5 2 2 2 2" xfId="0"/>
    <cellStyle name="Normal 5 2 5 2 2 2 2 2" xfId="0"/>
    <cellStyle name="Normal 5 2 5 2 2 2 2 3" xfId="0"/>
    <cellStyle name="Normal 5 2 5 2 2 2 3" xfId="0"/>
    <cellStyle name="Normal 5 2 5 2 2 2 4" xfId="0"/>
    <cellStyle name="Normal 5 2 5 2 2 2 5" xfId="0"/>
    <cellStyle name="Normal 5 2 5 2 2 2 6" xfId="0"/>
    <cellStyle name="Normal 5 2 5 2 2 3" xfId="0"/>
    <cellStyle name="Normal 5 2 5 2 2 3 2" xfId="0"/>
    <cellStyle name="Normal 5 2 5 2 2 3 3" xfId="0"/>
    <cellStyle name="Normal 5 2 5 2 2 4" xfId="0"/>
    <cellStyle name="Normal 5 2 5 2 2 5" xfId="0"/>
    <cellStyle name="Normal 5 2 5 2 2 6" xfId="0"/>
    <cellStyle name="Normal 5 2 5 2 2 7" xfId="0"/>
    <cellStyle name="Normal 5 2 5 2 3" xfId="0"/>
    <cellStyle name="Normal 5 2 5 2 3 2" xfId="0"/>
    <cellStyle name="Normal 5 2 5 2 3 2 2" xfId="0"/>
    <cellStyle name="Normal 5 2 5 2 3 2 3" xfId="0"/>
    <cellStyle name="Normal 5 2 5 2 3 3" xfId="0"/>
    <cellStyle name="Normal 5 2 5 2 3 4" xfId="0"/>
    <cellStyle name="Normal 5 2 5 2 3 5" xfId="0"/>
    <cellStyle name="Normal 5 2 5 2 3 6" xfId="0"/>
    <cellStyle name="Normal 5 2 5 2 4" xfId="0"/>
    <cellStyle name="Normal 5 2 5 2 4 2" xfId="0"/>
    <cellStyle name="Normal 5 2 5 2 4 3" xfId="0"/>
    <cellStyle name="Normal 5 2 5 2 5" xfId="0"/>
    <cellStyle name="Normal 5 2 5 2 6" xfId="0"/>
    <cellStyle name="Normal 5 2 5 2 7" xfId="0"/>
    <cellStyle name="Normal 5 2 5 2 8" xfId="0"/>
    <cellStyle name="Normal 5 2 5 3" xfId="0"/>
    <cellStyle name="Normal 5 2 5 3 2" xfId="0"/>
    <cellStyle name="Normal 5 2 5 3 2 2" xfId="0"/>
    <cellStyle name="Normal 5 2 5 3 2 2 2" xfId="0"/>
    <cellStyle name="Normal 5 2 5 3 2 2 3" xfId="0"/>
    <cellStyle name="Normal 5 2 5 3 2 3" xfId="0"/>
    <cellStyle name="Normal 5 2 5 3 2 4" xfId="0"/>
    <cellStyle name="Normal 5 2 5 3 2 5" xfId="0"/>
    <cellStyle name="Normal 5 2 5 3 2 6" xfId="0"/>
    <cellStyle name="Normal 5 2 5 3 3" xfId="0"/>
    <cellStyle name="Normal 5 2 5 3 3 2" xfId="0"/>
    <cellStyle name="Normal 5 2 5 3 3 3" xfId="0"/>
    <cellStyle name="Normal 5 2 5 3 4" xfId="0"/>
    <cellStyle name="Normal 5 2 5 3 5" xfId="0"/>
    <cellStyle name="Normal 5 2 5 3 6" xfId="0"/>
    <cellStyle name="Normal 5 2 5 3 7" xfId="0"/>
    <cellStyle name="Normal 5 2 5 4" xfId="0"/>
    <cellStyle name="Normal 5 2 5 4 2" xfId="0"/>
    <cellStyle name="Normal 5 2 5 4 2 2" xfId="0"/>
    <cellStyle name="Normal 5 2 5 4 2 3" xfId="0"/>
    <cellStyle name="Normal 5 2 5 4 3" xfId="0"/>
    <cellStyle name="Normal 5 2 5 4 4" xfId="0"/>
    <cellStyle name="Normal 5 2 5 4 5" xfId="0"/>
    <cellStyle name="Normal 5 2 5 4 6" xfId="0"/>
    <cellStyle name="Normal 5 2 5 5" xfId="0"/>
    <cellStyle name="Normal 5 2 5 5 2" xfId="0"/>
    <cellStyle name="Normal 5 2 5 5 2 2" xfId="0"/>
    <cellStyle name="Normal 5 2 5 5 2 3" xfId="0"/>
    <cellStyle name="Normal 5 2 5 5 3" xfId="0"/>
    <cellStyle name="Normal 5 2 5 5 4" xfId="0"/>
    <cellStyle name="Normal 5 2 5 5 5" xfId="0"/>
    <cellStyle name="Normal 5 2 5 5 6" xfId="0"/>
    <cellStyle name="Normal 5 2 5 6" xfId="0"/>
    <cellStyle name="Normal 5 2 5 6 2" xfId="0"/>
    <cellStyle name="Normal 5 2 5 6 2 2" xfId="0"/>
    <cellStyle name="Normal 5 2 5 6 2 3" xfId="0"/>
    <cellStyle name="Normal 5 2 5 6 3" xfId="0"/>
    <cellStyle name="Normal 5 2 5 6 4" xfId="0"/>
    <cellStyle name="Normal 5 2 5 6 5" xfId="0"/>
    <cellStyle name="Normal 5 2 5 7" xfId="0"/>
    <cellStyle name="Normal 5 2 5 7 2" xfId="0"/>
    <cellStyle name="Normal 5 2 5 7 3" xfId="0"/>
    <cellStyle name="Normal 5 2 5 8" xfId="0"/>
    <cellStyle name="Normal 5 2 5 9" xfId="0"/>
    <cellStyle name="Normal 5 2 6" xfId="0"/>
    <cellStyle name="Normal 5 2 6 2" xfId="0"/>
    <cellStyle name="Normal 5 2 6 2 2" xfId="0"/>
    <cellStyle name="Normal 5 2 6 2 2 2" xfId="0"/>
    <cellStyle name="Normal 5 2 6 2 2 2 2" xfId="0"/>
    <cellStyle name="Normal 5 2 6 2 2 2 3" xfId="0"/>
    <cellStyle name="Normal 5 2 6 2 2 3" xfId="0"/>
    <cellStyle name="Normal 5 2 6 2 2 4" xfId="0"/>
    <cellStyle name="Normal 5 2 6 2 2 5" xfId="0"/>
    <cellStyle name="Normal 5 2 6 2 2 6" xfId="0"/>
    <cellStyle name="Normal 5 2 6 2 3" xfId="0"/>
    <cellStyle name="Normal 5 2 6 2 3 2" xfId="0"/>
    <cellStyle name="Normal 5 2 6 2 3 3" xfId="0"/>
    <cellStyle name="Normal 5 2 6 2 4" xfId="0"/>
    <cellStyle name="Normal 5 2 6 2 5" xfId="0"/>
    <cellStyle name="Normal 5 2 6 2 6" xfId="0"/>
    <cellStyle name="Normal 5 2 6 2 7" xfId="0"/>
    <cellStyle name="Normal 5 2 6 3" xfId="0"/>
    <cellStyle name="Normal 5 2 6 3 2" xfId="0"/>
    <cellStyle name="Normal 5 2 6 3 2 2" xfId="0"/>
    <cellStyle name="Normal 5 2 6 3 2 3" xfId="0"/>
    <cellStyle name="Normal 5 2 6 3 3" xfId="0"/>
    <cellStyle name="Normal 5 2 6 3 4" xfId="0"/>
    <cellStyle name="Normal 5 2 6 3 5" xfId="0"/>
    <cellStyle name="Normal 5 2 6 3 6" xfId="0"/>
    <cellStyle name="Normal 5 2 6 4" xfId="0"/>
    <cellStyle name="Normal 5 2 6 4 2" xfId="0"/>
    <cellStyle name="Normal 5 2 6 4 3" xfId="0"/>
    <cellStyle name="Normal 5 2 6 5" xfId="0"/>
    <cellStyle name="Normal 5 2 6 6" xfId="0"/>
    <cellStyle name="Normal 5 2 6 7" xfId="0"/>
    <cellStyle name="Normal 5 2 6 8" xfId="0"/>
    <cellStyle name="Normal 5 2 7" xfId="0"/>
    <cellStyle name="Normal 5 2 7 2" xfId="0"/>
    <cellStyle name="Normal 5 2 7 2 2" xfId="0"/>
    <cellStyle name="Normal 5 2 7 2 2 2" xfId="0"/>
    <cellStyle name="Normal 5 2 7 2 2 2 2" xfId="0"/>
    <cellStyle name="Normal 5 2 7 2 2 2 3" xfId="0"/>
    <cellStyle name="Normal 5 2 7 2 2 3" xfId="0"/>
    <cellStyle name="Normal 5 2 7 2 2 4" xfId="0"/>
    <cellStyle name="Normal 5 2 7 2 2 5" xfId="0"/>
    <cellStyle name="Normal 5 2 7 2 2 6" xfId="0"/>
    <cellStyle name="Normal 5 2 7 2 3" xfId="0"/>
    <cellStyle name="Normal 5 2 7 2 3 2" xfId="0"/>
    <cellStyle name="Normal 5 2 7 2 3 3" xfId="0"/>
    <cellStyle name="Normal 5 2 7 2 4" xfId="0"/>
    <cellStyle name="Normal 5 2 7 2 5" xfId="0"/>
    <cellStyle name="Normal 5 2 7 2 6" xfId="0"/>
    <cellStyle name="Normal 5 2 7 2 7" xfId="0"/>
    <cellStyle name="Normal 5 2 7 3" xfId="0"/>
    <cellStyle name="Normal 5 2 7 3 2" xfId="0"/>
    <cellStyle name="Normal 5 2 7 3 2 2" xfId="0"/>
    <cellStyle name="Normal 5 2 7 3 2 3" xfId="0"/>
    <cellStyle name="Normal 5 2 7 3 3" xfId="0"/>
    <cellStyle name="Normal 5 2 7 3 4" xfId="0"/>
    <cellStyle name="Normal 5 2 7 3 5" xfId="0"/>
    <cellStyle name="Normal 5 2 7 3 6" xfId="0"/>
    <cellStyle name="Normal 5 2 7 4" xfId="0"/>
    <cellStyle name="Normal 5 2 7 4 2" xfId="0"/>
    <cellStyle name="Normal 5 2 7 4 3" xfId="0"/>
    <cellStyle name="Normal 5 2 7 5" xfId="0"/>
    <cellStyle name="Normal 5 2 7 6" xfId="0"/>
    <cellStyle name="Normal 5 2 7 7" xfId="0"/>
    <cellStyle name="Normal 5 2 7 8" xfId="0"/>
    <cellStyle name="Normal 5 2 8" xfId="0"/>
    <cellStyle name="Normal 5 2 8 2" xfId="0"/>
    <cellStyle name="Normal 5 2 8 2 2" xfId="0"/>
    <cellStyle name="Normal 5 2 8 2 2 2" xfId="0"/>
    <cellStyle name="Normal 5 2 8 2 2 2 2" xfId="0"/>
    <cellStyle name="Normal 5 2 8 2 2 2 3" xfId="0"/>
    <cellStyle name="Normal 5 2 8 2 2 3" xfId="0"/>
    <cellStyle name="Normal 5 2 8 2 2 4" xfId="0"/>
    <cellStyle name="Normal 5 2 8 2 2 5" xfId="0"/>
    <cellStyle name="Normal 5 2 8 2 2 6" xfId="0"/>
    <cellStyle name="Normal 5 2 8 2 3" xfId="0"/>
    <cellStyle name="Normal 5 2 8 2 3 2" xfId="0"/>
    <cellStyle name="Normal 5 2 8 2 3 3" xfId="0"/>
    <cellStyle name="Normal 5 2 8 2 4" xfId="0"/>
    <cellStyle name="Normal 5 2 8 2 5" xfId="0"/>
    <cellStyle name="Normal 5 2 8 2 6" xfId="0"/>
    <cellStyle name="Normal 5 2 8 2 7" xfId="0"/>
    <cellStyle name="Normal 5 2 8 3" xfId="0"/>
    <cellStyle name="Normal 5 2 8 3 2" xfId="0"/>
    <cellStyle name="Normal 5 2 8 3 2 2" xfId="0"/>
    <cellStyle name="Normal 5 2 8 3 2 3" xfId="0"/>
    <cellStyle name="Normal 5 2 8 3 3" xfId="0"/>
    <cellStyle name="Normal 5 2 8 3 4" xfId="0"/>
    <cellStyle name="Normal 5 2 8 3 5" xfId="0"/>
    <cellStyle name="Normal 5 2 8 3 6" xfId="0"/>
    <cellStyle name="Normal 5 2 8 4" xfId="0"/>
    <cellStyle name="Normal 5 2 8 4 2" xfId="0"/>
    <cellStyle name="Normal 5 2 8 4 3" xfId="0"/>
    <cellStyle name="Normal 5 2 8 5" xfId="0"/>
    <cellStyle name="Normal 5 2 8 6" xfId="0"/>
    <cellStyle name="Normal 5 2 8 7" xfId="0"/>
    <cellStyle name="Normal 5 2 8 8" xfId="0"/>
    <cellStyle name="Normal 5 2 9" xfId="0"/>
    <cellStyle name="Normal 5 2 9 2" xfId="0"/>
    <cellStyle name="Normal 5 2 9 2 2" xfId="0"/>
    <cellStyle name="Normal 5 2 9 2 2 2" xfId="0"/>
    <cellStyle name="Normal 5 2 9 2 2 3" xfId="0"/>
    <cellStyle name="Normal 5 2 9 2 3" xfId="0"/>
    <cellStyle name="Normal 5 2 9 2 4" xfId="0"/>
    <cellStyle name="Normal 5 2 9 2 5" xfId="0"/>
    <cellStyle name="Normal 5 2 9 2 6" xfId="0"/>
    <cellStyle name="Normal 5 2 9 3" xfId="0"/>
    <cellStyle name="Normal 5 2 9 3 2" xfId="0"/>
    <cellStyle name="Normal 5 2 9 3 3" xfId="0"/>
    <cellStyle name="Normal 5 2 9 4" xfId="0"/>
    <cellStyle name="Normal 5 2 9 5" xfId="0"/>
    <cellStyle name="Normal 5 2 9 6" xfId="0"/>
    <cellStyle name="Normal 5 2 9 7" xfId="0"/>
    <cellStyle name="Normal 5 20" xfId="0"/>
    <cellStyle name="Normal 5 3" xfId="0"/>
    <cellStyle name="Normal 5 3 10" xfId="0"/>
    <cellStyle name="Normal 5 3 10 2" xfId="0"/>
    <cellStyle name="Normal 5 3 10 2 2" xfId="0"/>
    <cellStyle name="Normal 5 3 10 2 3" xfId="0"/>
    <cellStyle name="Normal 5 3 10 3" xfId="0"/>
    <cellStyle name="Normal 5 3 10 4" xfId="0"/>
    <cellStyle name="Normal 5 3 10 5" xfId="0"/>
    <cellStyle name="Normal 5 3 10 6" xfId="0"/>
    <cellStyle name="Normal 5 3 11" xfId="0"/>
    <cellStyle name="Normal 5 3 11 2" xfId="0"/>
    <cellStyle name="Normal 5 3 11 2 2" xfId="0"/>
    <cellStyle name="Normal 5 3 11 2 3" xfId="0"/>
    <cellStyle name="Normal 5 3 11 3" xfId="0"/>
    <cellStyle name="Normal 5 3 11 4" xfId="0"/>
    <cellStyle name="Normal 5 3 11 5" xfId="0"/>
    <cellStyle name="Normal 5 3 12" xfId="0"/>
    <cellStyle name="Normal 5 3 12 2" xfId="0"/>
    <cellStyle name="Normal 5 3 12 3" xfId="0"/>
    <cellStyle name="Normal 5 3 12 4" xfId="0"/>
    <cellStyle name="Normal 5 3 13" xfId="0"/>
    <cellStyle name="Normal 5 3 14" xfId="0"/>
    <cellStyle name="Normal 5 3 15" xfId="0"/>
    <cellStyle name="Normal 5 3 16" xfId="0"/>
    <cellStyle name="Normal 5 3 2" xfId="0"/>
    <cellStyle name="Normal 5 3 2 10" xfId="0"/>
    <cellStyle name="Normal 5 3 2 11" xfId="0"/>
    <cellStyle name="Normal 5 3 2 2" xfId="0"/>
    <cellStyle name="Normal 5 3 2 2 2" xfId="0"/>
    <cellStyle name="Normal 5 3 2 2 2 2" xfId="0"/>
    <cellStyle name="Normal 5 3 2 2 2 2 2" xfId="0"/>
    <cellStyle name="Normal 5 3 2 2 2 2 2 2" xfId="0"/>
    <cellStyle name="Normal 5 3 2 2 2 2 2 3" xfId="0"/>
    <cellStyle name="Normal 5 3 2 2 2 2 3" xfId="0"/>
    <cellStyle name="Normal 5 3 2 2 2 2 4" xfId="0"/>
    <cellStyle name="Normal 5 3 2 2 2 2 5" xfId="0"/>
    <cellStyle name="Normal 5 3 2 2 2 2 6" xfId="0"/>
    <cellStyle name="Normal 5 3 2 2 2 3" xfId="0"/>
    <cellStyle name="Normal 5 3 2 2 2 3 2" xfId="0"/>
    <cellStyle name="Normal 5 3 2 2 2 3 3" xfId="0"/>
    <cellStyle name="Normal 5 3 2 2 2 4" xfId="0"/>
    <cellStyle name="Normal 5 3 2 2 2 5" xfId="0"/>
    <cellStyle name="Normal 5 3 2 2 2 6" xfId="0"/>
    <cellStyle name="Normal 5 3 2 2 2 7" xfId="0"/>
    <cellStyle name="Normal 5 3 2 2 3" xfId="0"/>
    <cellStyle name="Normal 5 3 2 2 3 2" xfId="0"/>
    <cellStyle name="Normal 5 3 2 2 3 2 2" xfId="0"/>
    <cellStyle name="Normal 5 3 2 2 3 2 3" xfId="0"/>
    <cellStyle name="Normal 5 3 2 2 3 3" xfId="0"/>
    <cellStyle name="Normal 5 3 2 2 3 4" xfId="0"/>
    <cellStyle name="Normal 5 3 2 2 3 5" xfId="0"/>
    <cellStyle name="Normal 5 3 2 2 3 6" xfId="0"/>
    <cellStyle name="Normal 5 3 2 2 4" xfId="0"/>
    <cellStyle name="Normal 5 3 2 2 4 2" xfId="0"/>
    <cellStyle name="Normal 5 3 2 2 4 3" xfId="0"/>
    <cellStyle name="Normal 5 3 2 2 5" xfId="0"/>
    <cellStyle name="Normal 5 3 2 2 6" xfId="0"/>
    <cellStyle name="Normal 5 3 2 2 7" xfId="0"/>
    <cellStyle name="Normal 5 3 2 2 8" xfId="0"/>
    <cellStyle name="Normal 5 3 2 3" xfId="0"/>
    <cellStyle name="Normal 5 3 2 3 2" xfId="0"/>
    <cellStyle name="Normal 5 3 2 3 2 2" xfId="0"/>
    <cellStyle name="Normal 5 3 2 3 2 2 2" xfId="0"/>
    <cellStyle name="Normal 5 3 2 3 2 2 3" xfId="0"/>
    <cellStyle name="Normal 5 3 2 3 2 3" xfId="0"/>
    <cellStyle name="Normal 5 3 2 3 2 4" xfId="0"/>
    <cellStyle name="Normal 5 3 2 3 2 5" xfId="0"/>
    <cellStyle name="Normal 5 3 2 3 2 6" xfId="0"/>
    <cellStyle name="Normal 5 3 2 3 3" xfId="0"/>
    <cellStyle name="Normal 5 3 2 3 3 2" xfId="0"/>
    <cellStyle name="Normal 5 3 2 3 3 3" xfId="0"/>
    <cellStyle name="Normal 5 3 2 3 4" xfId="0"/>
    <cellStyle name="Normal 5 3 2 3 5" xfId="0"/>
    <cellStyle name="Normal 5 3 2 3 6" xfId="0"/>
    <cellStyle name="Normal 5 3 2 3 7" xfId="0"/>
    <cellStyle name="Normal 5 3 2 4" xfId="0"/>
    <cellStyle name="Normal 5 3 2 4 2" xfId="0"/>
    <cellStyle name="Normal 5 3 2 4 2 2" xfId="0"/>
    <cellStyle name="Normal 5 3 2 4 2 3" xfId="0"/>
    <cellStyle name="Normal 5 3 2 4 3" xfId="0"/>
    <cellStyle name="Normal 5 3 2 4 4" xfId="0"/>
    <cellStyle name="Normal 5 3 2 4 5" xfId="0"/>
    <cellStyle name="Normal 5 3 2 4 6" xfId="0"/>
    <cellStyle name="Normal 5 3 2 5" xfId="0"/>
    <cellStyle name="Normal 5 3 2 5 2" xfId="0"/>
    <cellStyle name="Normal 5 3 2 5 2 2" xfId="0"/>
    <cellStyle name="Normal 5 3 2 5 2 3" xfId="0"/>
    <cellStyle name="Normal 5 3 2 5 3" xfId="0"/>
    <cellStyle name="Normal 5 3 2 5 4" xfId="0"/>
    <cellStyle name="Normal 5 3 2 5 5" xfId="0"/>
    <cellStyle name="Normal 5 3 2 5 6" xfId="0"/>
    <cellStyle name="Normal 5 3 2 6" xfId="0"/>
    <cellStyle name="Normal 5 3 2 6 2" xfId="0"/>
    <cellStyle name="Normal 5 3 2 6 2 2" xfId="0"/>
    <cellStyle name="Normal 5 3 2 6 2 3" xfId="0"/>
    <cellStyle name="Normal 5 3 2 6 3" xfId="0"/>
    <cellStyle name="Normal 5 3 2 6 4" xfId="0"/>
    <cellStyle name="Normal 5 3 2 6 5" xfId="0"/>
    <cellStyle name="Normal 5 3 2 7" xfId="0"/>
    <cellStyle name="Normal 5 3 2 7 2" xfId="0"/>
    <cellStyle name="Normal 5 3 2 7 3" xfId="0"/>
    <cellStyle name="Normal 5 3 2 8" xfId="0"/>
    <cellStyle name="Normal 5 3 2 9" xfId="0"/>
    <cellStyle name="Normal 5 3 3" xfId="0"/>
    <cellStyle name="Normal 5 3 3 10" xfId="0"/>
    <cellStyle name="Normal 5 3 3 11" xfId="0"/>
    <cellStyle name="Normal 5 3 3 2" xfId="0"/>
    <cellStyle name="Normal 5 3 3 2 2" xfId="0"/>
    <cellStyle name="Normal 5 3 3 2 2 2" xfId="0"/>
    <cellStyle name="Normal 5 3 3 2 2 2 2" xfId="0"/>
    <cellStyle name="Normal 5 3 3 2 2 2 2 2" xfId="0"/>
    <cellStyle name="Normal 5 3 3 2 2 2 2 3" xfId="0"/>
    <cellStyle name="Normal 5 3 3 2 2 2 3" xfId="0"/>
    <cellStyle name="Normal 5 3 3 2 2 2 4" xfId="0"/>
    <cellStyle name="Normal 5 3 3 2 2 2 5" xfId="0"/>
    <cellStyle name="Normal 5 3 3 2 2 2 6" xfId="0"/>
    <cellStyle name="Normal 5 3 3 2 2 3" xfId="0"/>
    <cellStyle name="Normal 5 3 3 2 2 3 2" xfId="0"/>
    <cellStyle name="Normal 5 3 3 2 2 3 3" xfId="0"/>
    <cellStyle name="Normal 5 3 3 2 2 4" xfId="0"/>
    <cellStyle name="Normal 5 3 3 2 2 5" xfId="0"/>
    <cellStyle name="Normal 5 3 3 2 2 6" xfId="0"/>
    <cellStyle name="Normal 5 3 3 2 2 7" xfId="0"/>
    <cellStyle name="Normal 5 3 3 2 3" xfId="0"/>
    <cellStyle name="Normal 5 3 3 2 3 2" xfId="0"/>
    <cellStyle name="Normal 5 3 3 2 3 2 2" xfId="0"/>
    <cellStyle name="Normal 5 3 3 2 3 2 3" xfId="0"/>
    <cellStyle name="Normal 5 3 3 2 3 3" xfId="0"/>
    <cellStyle name="Normal 5 3 3 2 3 4" xfId="0"/>
    <cellStyle name="Normal 5 3 3 2 3 5" xfId="0"/>
    <cellStyle name="Normal 5 3 3 2 3 6" xfId="0"/>
    <cellStyle name="Normal 5 3 3 2 4" xfId="0"/>
    <cellStyle name="Normal 5 3 3 2 4 2" xfId="0"/>
    <cellStyle name="Normal 5 3 3 2 4 3" xfId="0"/>
    <cellStyle name="Normal 5 3 3 2 5" xfId="0"/>
    <cellStyle name="Normal 5 3 3 2 6" xfId="0"/>
    <cellStyle name="Normal 5 3 3 2 7" xfId="0"/>
    <cellStyle name="Normal 5 3 3 2 8" xfId="0"/>
    <cellStyle name="Normal 5 3 3 3" xfId="0"/>
    <cellStyle name="Normal 5 3 3 3 2" xfId="0"/>
    <cellStyle name="Normal 5 3 3 3 2 2" xfId="0"/>
    <cellStyle name="Normal 5 3 3 3 2 2 2" xfId="0"/>
    <cellStyle name="Normal 5 3 3 3 2 2 3" xfId="0"/>
    <cellStyle name="Normal 5 3 3 3 2 3" xfId="0"/>
    <cellStyle name="Normal 5 3 3 3 2 4" xfId="0"/>
    <cellStyle name="Normal 5 3 3 3 2 5" xfId="0"/>
    <cellStyle name="Normal 5 3 3 3 2 6" xfId="0"/>
    <cellStyle name="Normal 5 3 3 3 3" xfId="0"/>
    <cellStyle name="Normal 5 3 3 3 3 2" xfId="0"/>
    <cellStyle name="Normal 5 3 3 3 3 3" xfId="0"/>
    <cellStyle name="Normal 5 3 3 3 4" xfId="0"/>
    <cellStyle name="Normal 5 3 3 3 5" xfId="0"/>
    <cellStyle name="Normal 5 3 3 3 6" xfId="0"/>
    <cellStyle name="Normal 5 3 3 3 7" xfId="0"/>
    <cellStyle name="Normal 5 3 3 4" xfId="0"/>
    <cellStyle name="Normal 5 3 3 4 2" xfId="0"/>
    <cellStyle name="Normal 5 3 3 4 2 2" xfId="0"/>
    <cellStyle name="Normal 5 3 3 4 2 3" xfId="0"/>
    <cellStyle name="Normal 5 3 3 4 3" xfId="0"/>
    <cellStyle name="Normal 5 3 3 4 4" xfId="0"/>
    <cellStyle name="Normal 5 3 3 4 5" xfId="0"/>
    <cellStyle name="Normal 5 3 3 4 6" xfId="0"/>
    <cellStyle name="Normal 5 3 3 5" xfId="0"/>
    <cellStyle name="Normal 5 3 3 5 2" xfId="0"/>
    <cellStyle name="Normal 5 3 3 5 2 2" xfId="0"/>
    <cellStyle name="Normal 5 3 3 5 2 3" xfId="0"/>
    <cellStyle name="Normal 5 3 3 5 3" xfId="0"/>
    <cellStyle name="Normal 5 3 3 5 4" xfId="0"/>
    <cellStyle name="Normal 5 3 3 5 5" xfId="0"/>
    <cellStyle name="Normal 5 3 3 5 6" xfId="0"/>
    <cellStyle name="Normal 5 3 3 6" xfId="0"/>
    <cellStyle name="Normal 5 3 3 6 2" xfId="0"/>
    <cellStyle name="Normal 5 3 3 6 2 2" xfId="0"/>
    <cellStyle name="Normal 5 3 3 6 2 3" xfId="0"/>
    <cellStyle name="Normal 5 3 3 6 3" xfId="0"/>
    <cellStyle name="Normal 5 3 3 6 4" xfId="0"/>
    <cellStyle name="Normal 5 3 3 6 5" xfId="0"/>
    <cellStyle name="Normal 5 3 3 7" xfId="0"/>
    <cellStyle name="Normal 5 3 3 7 2" xfId="0"/>
    <cellStyle name="Normal 5 3 3 7 3" xfId="0"/>
    <cellStyle name="Normal 5 3 3 8" xfId="0"/>
    <cellStyle name="Normal 5 3 3 9" xfId="0"/>
    <cellStyle name="Normal 5 3 4" xfId="0"/>
    <cellStyle name="Normal 5 3 4 2" xfId="0"/>
    <cellStyle name="Normal 5 3 4 2 2" xfId="0"/>
    <cellStyle name="Normal 5 3 4 2 2 2" xfId="0"/>
    <cellStyle name="Normal 5 3 4 2 2 2 2" xfId="0"/>
    <cellStyle name="Normal 5 3 4 2 2 2 3" xfId="0"/>
    <cellStyle name="Normal 5 3 4 2 2 3" xfId="0"/>
    <cellStyle name="Normal 5 3 4 2 2 4" xfId="0"/>
    <cellStyle name="Normal 5 3 4 2 2 5" xfId="0"/>
    <cellStyle name="Normal 5 3 4 2 2 6" xfId="0"/>
    <cellStyle name="Normal 5 3 4 2 3" xfId="0"/>
    <cellStyle name="Normal 5 3 4 2 3 2" xfId="0"/>
    <cellStyle name="Normal 5 3 4 2 3 3" xfId="0"/>
    <cellStyle name="Normal 5 3 4 2 4" xfId="0"/>
    <cellStyle name="Normal 5 3 4 2 5" xfId="0"/>
    <cellStyle name="Normal 5 3 4 2 6" xfId="0"/>
    <cellStyle name="Normal 5 3 4 2 7" xfId="0"/>
    <cellStyle name="Normal 5 3 4 3" xfId="0"/>
    <cellStyle name="Normal 5 3 4 3 2" xfId="0"/>
    <cellStyle name="Normal 5 3 4 3 2 2" xfId="0"/>
    <cellStyle name="Normal 5 3 4 3 2 3" xfId="0"/>
    <cellStyle name="Normal 5 3 4 3 3" xfId="0"/>
    <cellStyle name="Normal 5 3 4 3 4" xfId="0"/>
    <cellStyle name="Normal 5 3 4 3 5" xfId="0"/>
    <cellStyle name="Normal 5 3 4 3 6" xfId="0"/>
    <cellStyle name="Normal 5 3 4 4" xfId="0"/>
    <cellStyle name="Normal 5 3 4 4 2" xfId="0"/>
    <cellStyle name="Normal 5 3 4 4 3" xfId="0"/>
    <cellStyle name="Normal 5 3 4 5" xfId="0"/>
    <cellStyle name="Normal 5 3 4 6" xfId="0"/>
    <cellStyle name="Normal 5 3 4 7" xfId="0"/>
    <cellStyle name="Normal 5 3 4 8" xfId="0"/>
    <cellStyle name="Normal 5 3 5" xfId="0"/>
    <cellStyle name="Normal 5 3 5 2" xfId="0"/>
    <cellStyle name="Normal 5 3 5 2 2" xfId="0"/>
    <cellStyle name="Normal 5 3 5 2 2 2" xfId="0"/>
    <cellStyle name="Normal 5 3 5 2 2 2 2" xfId="0"/>
    <cellStyle name="Normal 5 3 5 2 2 2 3" xfId="0"/>
    <cellStyle name="Normal 5 3 5 2 2 3" xfId="0"/>
    <cellStyle name="Normal 5 3 5 2 2 4" xfId="0"/>
    <cellStyle name="Normal 5 3 5 2 2 5" xfId="0"/>
    <cellStyle name="Normal 5 3 5 2 2 6" xfId="0"/>
    <cellStyle name="Normal 5 3 5 2 3" xfId="0"/>
    <cellStyle name="Normal 5 3 5 2 3 2" xfId="0"/>
    <cellStyle name="Normal 5 3 5 2 3 3" xfId="0"/>
    <cellStyle name="Normal 5 3 5 2 4" xfId="0"/>
    <cellStyle name="Normal 5 3 5 2 5" xfId="0"/>
    <cellStyle name="Normal 5 3 5 2 6" xfId="0"/>
    <cellStyle name="Normal 5 3 5 2 7" xfId="0"/>
    <cellStyle name="Normal 5 3 5 3" xfId="0"/>
    <cellStyle name="Normal 5 3 5 3 2" xfId="0"/>
    <cellStyle name="Normal 5 3 5 3 2 2" xfId="0"/>
    <cellStyle name="Normal 5 3 5 3 2 3" xfId="0"/>
    <cellStyle name="Normal 5 3 5 3 3" xfId="0"/>
    <cellStyle name="Normal 5 3 5 3 4" xfId="0"/>
    <cellStyle name="Normal 5 3 5 3 5" xfId="0"/>
    <cellStyle name="Normal 5 3 5 3 6" xfId="0"/>
    <cellStyle name="Normal 5 3 5 4" xfId="0"/>
    <cellStyle name="Normal 5 3 5 4 2" xfId="0"/>
    <cellStyle name="Normal 5 3 5 4 3" xfId="0"/>
    <cellStyle name="Normal 5 3 5 5" xfId="0"/>
    <cellStyle name="Normal 5 3 5 6" xfId="0"/>
    <cellStyle name="Normal 5 3 5 7" xfId="0"/>
    <cellStyle name="Normal 5 3 5 8" xfId="0"/>
    <cellStyle name="Normal 5 3 6" xfId="0"/>
    <cellStyle name="Normal 5 3 6 2" xfId="0"/>
    <cellStyle name="Normal 5 3 6 2 2" xfId="0"/>
    <cellStyle name="Normal 5 3 6 2 2 2" xfId="0"/>
    <cellStyle name="Normal 5 3 6 2 2 2 2" xfId="0"/>
    <cellStyle name="Normal 5 3 6 2 2 2 3" xfId="0"/>
    <cellStyle name="Normal 5 3 6 2 2 3" xfId="0"/>
    <cellStyle name="Normal 5 3 6 2 2 4" xfId="0"/>
    <cellStyle name="Normal 5 3 6 2 2 5" xfId="0"/>
    <cellStyle name="Normal 5 3 6 2 2 6" xfId="0"/>
    <cellStyle name="Normal 5 3 6 2 3" xfId="0"/>
    <cellStyle name="Normal 5 3 6 2 3 2" xfId="0"/>
    <cellStyle name="Normal 5 3 6 2 3 3" xfId="0"/>
    <cellStyle name="Normal 5 3 6 2 4" xfId="0"/>
    <cellStyle name="Normal 5 3 6 2 5" xfId="0"/>
    <cellStyle name="Normal 5 3 6 2 6" xfId="0"/>
    <cellStyle name="Normal 5 3 6 2 7" xfId="0"/>
    <cellStyle name="Normal 5 3 6 3" xfId="0"/>
    <cellStyle name="Normal 5 3 6 3 2" xfId="0"/>
    <cellStyle name="Normal 5 3 6 3 2 2" xfId="0"/>
    <cellStyle name="Normal 5 3 6 3 2 3" xfId="0"/>
    <cellStyle name="Normal 5 3 6 3 3" xfId="0"/>
    <cellStyle name="Normal 5 3 6 3 4" xfId="0"/>
    <cellStyle name="Normal 5 3 6 3 5" xfId="0"/>
    <cellStyle name="Normal 5 3 6 3 6" xfId="0"/>
    <cellStyle name="Normal 5 3 6 4" xfId="0"/>
    <cellStyle name="Normal 5 3 6 4 2" xfId="0"/>
    <cellStyle name="Normal 5 3 6 4 3" xfId="0"/>
    <cellStyle name="Normal 5 3 6 5" xfId="0"/>
    <cellStyle name="Normal 5 3 6 6" xfId="0"/>
    <cellStyle name="Normal 5 3 6 7" xfId="0"/>
    <cellStyle name="Normal 5 3 6 8" xfId="0"/>
    <cellStyle name="Normal 5 3 7" xfId="0"/>
    <cellStyle name="Normal 5 3 7 2" xfId="0"/>
    <cellStyle name="Normal 5 3 7 2 2" xfId="0"/>
    <cellStyle name="Normal 5 3 7 2 2 2" xfId="0"/>
    <cellStyle name="Normal 5 3 7 2 2 3" xfId="0"/>
    <cellStyle name="Normal 5 3 7 2 3" xfId="0"/>
    <cellStyle name="Normal 5 3 7 2 4" xfId="0"/>
    <cellStyle name="Normal 5 3 7 2 5" xfId="0"/>
    <cellStyle name="Normal 5 3 7 2 6" xfId="0"/>
    <cellStyle name="Normal 5 3 7 3" xfId="0"/>
    <cellStyle name="Normal 5 3 7 3 2" xfId="0"/>
    <cellStyle name="Normal 5 3 7 3 3" xfId="0"/>
    <cellStyle name="Normal 5 3 7 4" xfId="0"/>
    <cellStyle name="Normal 5 3 7 5" xfId="0"/>
    <cellStyle name="Normal 5 3 7 6" xfId="0"/>
    <cellStyle name="Normal 5 3 7 7" xfId="0"/>
    <cellStyle name="Normal 5 3 8" xfId="0"/>
    <cellStyle name="Normal 5 3 8 2" xfId="0"/>
    <cellStyle name="Normal 5 3 8 2 2" xfId="0"/>
    <cellStyle name="Normal 5 3 8 2 3" xfId="0"/>
    <cellStyle name="Normal 5 3 8 3" xfId="0"/>
    <cellStyle name="Normal 5 3 8 4" xfId="0"/>
    <cellStyle name="Normal 5 3 8 5" xfId="0"/>
    <cellStyle name="Normal 5 3 8 6" xfId="0"/>
    <cellStyle name="Normal 5 3 9" xfId="0"/>
    <cellStyle name="Normal 5 3 9 2" xfId="0"/>
    <cellStyle name="Normal 5 3 9 2 2" xfId="0"/>
    <cellStyle name="Normal 5 3 9 2 3" xfId="0"/>
    <cellStyle name="Normal 5 3 9 3" xfId="0"/>
    <cellStyle name="Normal 5 3 9 4" xfId="0"/>
    <cellStyle name="Normal 5 3 9 5" xfId="0"/>
    <cellStyle name="Normal 5 3 9 6" xfId="0"/>
    <cellStyle name="Normal 5 4" xfId="0"/>
    <cellStyle name="Normal 5 4 10" xfId="0"/>
    <cellStyle name="Normal 5 4 10 2" xfId="0"/>
    <cellStyle name="Normal 5 4 10 2 2" xfId="0"/>
    <cellStyle name="Normal 5 4 10 2 3" xfId="0"/>
    <cellStyle name="Normal 5 4 10 3" xfId="0"/>
    <cellStyle name="Normal 5 4 10 4" xfId="0"/>
    <cellStyle name="Normal 5 4 10 5" xfId="0"/>
    <cellStyle name="Normal 5 4 10 6" xfId="0"/>
    <cellStyle name="Normal 5 4 11" xfId="0"/>
    <cellStyle name="Normal 5 4 11 2" xfId="0"/>
    <cellStyle name="Normal 5 4 11 2 2" xfId="0"/>
    <cellStyle name="Normal 5 4 11 2 3" xfId="0"/>
    <cellStyle name="Normal 5 4 11 3" xfId="0"/>
    <cellStyle name="Normal 5 4 11 4" xfId="0"/>
    <cellStyle name="Normal 5 4 11 5" xfId="0"/>
    <cellStyle name="Normal 5 4 12" xfId="0"/>
    <cellStyle name="Normal 5 4 12 2" xfId="0"/>
    <cellStyle name="Normal 5 4 12 3" xfId="0"/>
    <cellStyle name="Normal 5 4 12 4" xfId="0"/>
    <cellStyle name="Normal 5 4 13" xfId="0"/>
    <cellStyle name="Normal 5 4 14" xfId="0"/>
    <cellStyle name="Normal 5 4 15" xfId="0"/>
    <cellStyle name="Normal 5 4 16" xfId="0"/>
    <cellStyle name="Normal 5 4 2" xfId="0"/>
    <cellStyle name="Normal 5 4 2 10" xfId="0"/>
    <cellStyle name="Normal 5 4 2 11" xfId="0"/>
    <cellStyle name="Normal 5 4 2 2" xfId="0"/>
    <cellStyle name="Normal 5 4 2 2 2" xfId="0"/>
    <cellStyle name="Normal 5 4 2 2 2 2" xfId="0"/>
    <cellStyle name="Normal 5 4 2 2 2 2 2" xfId="0"/>
    <cellStyle name="Normal 5 4 2 2 2 2 2 2" xfId="0"/>
    <cellStyle name="Normal 5 4 2 2 2 2 2 3" xfId="0"/>
    <cellStyle name="Normal 5 4 2 2 2 2 3" xfId="0"/>
    <cellStyle name="Normal 5 4 2 2 2 2 4" xfId="0"/>
    <cellStyle name="Normal 5 4 2 2 2 2 5" xfId="0"/>
    <cellStyle name="Normal 5 4 2 2 2 2 6" xfId="0"/>
    <cellStyle name="Normal 5 4 2 2 2 3" xfId="0"/>
    <cellStyle name="Normal 5 4 2 2 2 3 2" xfId="0"/>
    <cellStyle name="Normal 5 4 2 2 2 3 3" xfId="0"/>
    <cellStyle name="Normal 5 4 2 2 2 4" xfId="0"/>
    <cellStyle name="Normal 5 4 2 2 2 5" xfId="0"/>
    <cellStyle name="Normal 5 4 2 2 2 6" xfId="0"/>
    <cellStyle name="Normal 5 4 2 2 2 7" xfId="0"/>
    <cellStyle name="Normal 5 4 2 2 3" xfId="0"/>
    <cellStyle name="Normal 5 4 2 2 3 2" xfId="0"/>
    <cellStyle name="Normal 5 4 2 2 3 2 2" xfId="0"/>
    <cellStyle name="Normal 5 4 2 2 3 2 3" xfId="0"/>
    <cellStyle name="Normal 5 4 2 2 3 3" xfId="0"/>
    <cellStyle name="Normal 5 4 2 2 3 4" xfId="0"/>
    <cellStyle name="Normal 5 4 2 2 3 5" xfId="0"/>
    <cellStyle name="Normal 5 4 2 2 3 6" xfId="0"/>
    <cellStyle name="Normal 5 4 2 2 4" xfId="0"/>
    <cellStyle name="Normal 5 4 2 2 4 2" xfId="0"/>
    <cellStyle name="Normal 5 4 2 2 4 3" xfId="0"/>
    <cellStyle name="Normal 5 4 2 2 5" xfId="0"/>
    <cellStyle name="Normal 5 4 2 2 6" xfId="0"/>
    <cellStyle name="Normal 5 4 2 2 7" xfId="0"/>
    <cellStyle name="Normal 5 4 2 2 8" xfId="0"/>
    <cellStyle name="Normal 5 4 2 3" xfId="0"/>
    <cellStyle name="Normal 5 4 2 3 2" xfId="0"/>
    <cellStyle name="Normal 5 4 2 3 2 2" xfId="0"/>
    <cellStyle name="Normal 5 4 2 3 2 2 2" xfId="0"/>
    <cellStyle name="Normal 5 4 2 3 2 2 3" xfId="0"/>
    <cellStyle name="Normal 5 4 2 3 2 3" xfId="0"/>
    <cellStyle name="Normal 5 4 2 3 2 4" xfId="0"/>
    <cellStyle name="Normal 5 4 2 3 2 5" xfId="0"/>
    <cellStyle name="Normal 5 4 2 3 2 6" xfId="0"/>
    <cellStyle name="Normal 5 4 2 3 3" xfId="0"/>
    <cellStyle name="Normal 5 4 2 3 3 2" xfId="0"/>
    <cellStyle name="Normal 5 4 2 3 3 3" xfId="0"/>
    <cellStyle name="Normal 5 4 2 3 4" xfId="0"/>
    <cellStyle name="Normal 5 4 2 3 5" xfId="0"/>
    <cellStyle name="Normal 5 4 2 3 6" xfId="0"/>
    <cellStyle name="Normal 5 4 2 3 7" xfId="0"/>
    <cellStyle name="Normal 5 4 2 4" xfId="0"/>
    <cellStyle name="Normal 5 4 2 4 2" xfId="0"/>
    <cellStyle name="Normal 5 4 2 4 2 2" xfId="0"/>
    <cellStyle name="Normal 5 4 2 4 2 3" xfId="0"/>
    <cellStyle name="Normal 5 4 2 4 3" xfId="0"/>
    <cellStyle name="Normal 5 4 2 4 4" xfId="0"/>
    <cellStyle name="Normal 5 4 2 4 5" xfId="0"/>
    <cellStyle name="Normal 5 4 2 4 6" xfId="0"/>
    <cellStyle name="Normal 5 4 2 5" xfId="0"/>
    <cellStyle name="Normal 5 4 2 5 2" xfId="0"/>
    <cellStyle name="Normal 5 4 2 5 2 2" xfId="0"/>
    <cellStyle name="Normal 5 4 2 5 2 3" xfId="0"/>
    <cellStyle name="Normal 5 4 2 5 3" xfId="0"/>
    <cellStyle name="Normal 5 4 2 5 4" xfId="0"/>
    <cellStyle name="Normal 5 4 2 5 5" xfId="0"/>
    <cellStyle name="Normal 5 4 2 5 6" xfId="0"/>
    <cellStyle name="Normal 5 4 2 6" xfId="0"/>
    <cellStyle name="Normal 5 4 2 6 2" xfId="0"/>
    <cellStyle name="Normal 5 4 2 6 2 2" xfId="0"/>
    <cellStyle name="Normal 5 4 2 6 2 3" xfId="0"/>
    <cellStyle name="Normal 5 4 2 6 3" xfId="0"/>
    <cellStyle name="Normal 5 4 2 6 4" xfId="0"/>
    <cellStyle name="Normal 5 4 2 6 5" xfId="0"/>
    <cellStyle name="Normal 5 4 2 7" xfId="0"/>
    <cellStyle name="Normal 5 4 2 7 2" xfId="0"/>
    <cellStyle name="Normal 5 4 2 7 3" xfId="0"/>
    <cellStyle name="Normal 5 4 2 8" xfId="0"/>
    <cellStyle name="Normal 5 4 2 9" xfId="0"/>
    <cellStyle name="Normal 5 4 3" xfId="0"/>
    <cellStyle name="Normal 5 4 3 10" xfId="0"/>
    <cellStyle name="Normal 5 4 3 11" xfId="0"/>
    <cellStyle name="Normal 5 4 3 2" xfId="0"/>
    <cellStyle name="Normal 5 4 3 2 2" xfId="0"/>
    <cellStyle name="Normal 5 4 3 2 2 2" xfId="0"/>
    <cellStyle name="Normal 5 4 3 2 2 2 2" xfId="0"/>
    <cellStyle name="Normal 5 4 3 2 2 2 2 2" xfId="0"/>
    <cellStyle name="Normal 5 4 3 2 2 2 2 3" xfId="0"/>
    <cellStyle name="Normal 5 4 3 2 2 2 3" xfId="0"/>
    <cellStyle name="Normal 5 4 3 2 2 2 4" xfId="0"/>
    <cellStyle name="Normal 5 4 3 2 2 2 5" xfId="0"/>
    <cellStyle name="Normal 5 4 3 2 2 2 6" xfId="0"/>
    <cellStyle name="Normal 5 4 3 2 2 3" xfId="0"/>
    <cellStyle name="Normal 5 4 3 2 2 3 2" xfId="0"/>
    <cellStyle name="Normal 5 4 3 2 2 3 3" xfId="0"/>
    <cellStyle name="Normal 5 4 3 2 2 4" xfId="0"/>
    <cellStyle name="Normal 5 4 3 2 2 5" xfId="0"/>
    <cellStyle name="Normal 5 4 3 2 2 6" xfId="0"/>
    <cellStyle name="Normal 5 4 3 2 2 7" xfId="0"/>
    <cellStyle name="Normal 5 4 3 2 3" xfId="0"/>
    <cellStyle name="Normal 5 4 3 2 3 2" xfId="0"/>
    <cellStyle name="Normal 5 4 3 2 3 2 2" xfId="0"/>
    <cellStyle name="Normal 5 4 3 2 3 2 3" xfId="0"/>
    <cellStyle name="Normal 5 4 3 2 3 3" xfId="0"/>
    <cellStyle name="Normal 5 4 3 2 3 4" xfId="0"/>
    <cellStyle name="Normal 5 4 3 2 3 5" xfId="0"/>
    <cellStyle name="Normal 5 4 3 2 3 6" xfId="0"/>
    <cellStyle name="Normal 5 4 3 2 4" xfId="0"/>
    <cellStyle name="Normal 5 4 3 2 4 2" xfId="0"/>
    <cellStyle name="Normal 5 4 3 2 4 3" xfId="0"/>
    <cellStyle name="Normal 5 4 3 2 5" xfId="0"/>
    <cellStyle name="Normal 5 4 3 2 6" xfId="0"/>
    <cellStyle name="Normal 5 4 3 2 7" xfId="0"/>
    <cellStyle name="Normal 5 4 3 2 8" xfId="0"/>
    <cellStyle name="Normal 5 4 3 3" xfId="0"/>
    <cellStyle name="Normal 5 4 3 3 2" xfId="0"/>
    <cellStyle name="Normal 5 4 3 3 2 2" xfId="0"/>
    <cellStyle name="Normal 5 4 3 3 2 2 2" xfId="0"/>
    <cellStyle name="Normal 5 4 3 3 2 2 3" xfId="0"/>
    <cellStyle name="Normal 5 4 3 3 2 3" xfId="0"/>
    <cellStyle name="Normal 5 4 3 3 2 4" xfId="0"/>
    <cellStyle name="Normal 5 4 3 3 2 5" xfId="0"/>
    <cellStyle name="Normal 5 4 3 3 2 6" xfId="0"/>
    <cellStyle name="Normal 5 4 3 3 3" xfId="0"/>
    <cellStyle name="Normal 5 4 3 3 3 2" xfId="0"/>
    <cellStyle name="Normal 5 4 3 3 3 3" xfId="0"/>
    <cellStyle name="Normal 5 4 3 3 4" xfId="0"/>
    <cellStyle name="Normal 5 4 3 3 5" xfId="0"/>
    <cellStyle name="Normal 5 4 3 3 6" xfId="0"/>
    <cellStyle name="Normal 5 4 3 3 7" xfId="0"/>
    <cellStyle name="Normal 5 4 3 4" xfId="0"/>
    <cellStyle name="Normal 5 4 3 4 2" xfId="0"/>
    <cellStyle name="Normal 5 4 3 4 2 2" xfId="0"/>
    <cellStyle name="Normal 5 4 3 4 2 3" xfId="0"/>
    <cellStyle name="Normal 5 4 3 4 3" xfId="0"/>
    <cellStyle name="Normal 5 4 3 4 4" xfId="0"/>
    <cellStyle name="Normal 5 4 3 4 5" xfId="0"/>
    <cellStyle name="Normal 5 4 3 4 6" xfId="0"/>
    <cellStyle name="Normal 5 4 3 5" xfId="0"/>
    <cellStyle name="Normal 5 4 3 5 2" xfId="0"/>
    <cellStyle name="Normal 5 4 3 5 2 2" xfId="0"/>
    <cellStyle name="Normal 5 4 3 5 2 3" xfId="0"/>
    <cellStyle name="Normal 5 4 3 5 3" xfId="0"/>
    <cellStyle name="Normal 5 4 3 5 4" xfId="0"/>
    <cellStyle name="Normal 5 4 3 5 5" xfId="0"/>
    <cellStyle name="Normal 5 4 3 5 6" xfId="0"/>
    <cellStyle name="Normal 5 4 3 6" xfId="0"/>
    <cellStyle name="Normal 5 4 3 6 2" xfId="0"/>
    <cellStyle name="Normal 5 4 3 6 2 2" xfId="0"/>
    <cellStyle name="Normal 5 4 3 6 2 3" xfId="0"/>
    <cellStyle name="Normal 5 4 3 6 3" xfId="0"/>
    <cellStyle name="Normal 5 4 3 6 4" xfId="0"/>
    <cellStyle name="Normal 5 4 3 6 5" xfId="0"/>
    <cellStyle name="Normal 5 4 3 7" xfId="0"/>
    <cellStyle name="Normal 5 4 3 7 2" xfId="0"/>
    <cellStyle name="Normal 5 4 3 7 3" xfId="0"/>
    <cellStyle name="Normal 5 4 3 8" xfId="0"/>
    <cellStyle name="Normal 5 4 3 9" xfId="0"/>
    <cellStyle name="Normal 5 4 4" xfId="0"/>
    <cellStyle name="Normal 5 4 4 2" xfId="0"/>
    <cellStyle name="Normal 5 4 4 2 2" xfId="0"/>
    <cellStyle name="Normal 5 4 4 2 2 2" xfId="0"/>
    <cellStyle name="Normal 5 4 4 2 2 2 2" xfId="0"/>
    <cellStyle name="Normal 5 4 4 2 2 2 3" xfId="0"/>
    <cellStyle name="Normal 5 4 4 2 2 3" xfId="0"/>
    <cellStyle name="Normal 5 4 4 2 2 4" xfId="0"/>
    <cellStyle name="Normal 5 4 4 2 2 5" xfId="0"/>
    <cellStyle name="Normal 5 4 4 2 2 6" xfId="0"/>
    <cellStyle name="Normal 5 4 4 2 3" xfId="0"/>
    <cellStyle name="Normal 5 4 4 2 3 2" xfId="0"/>
    <cellStyle name="Normal 5 4 4 2 3 3" xfId="0"/>
    <cellStyle name="Normal 5 4 4 2 4" xfId="0"/>
    <cellStyle name="Normal 5 4 4 2 5" xfId="0"/>
    <cellStyle name="Normal 5 4 4 2 6" xfId="0"/>
    <cellStyle name="Normal 5 4 4 2 7" xfId="0"/>
    <cellStyle name="Normal 5 4 4 3" xfId="0"/>
    <cellStyle name="Normal 5 4 4 3 2" xfId="0"/>
    <cellStyle name="Normal 5 4 4 3 2 2" xfId="0"/>
    <cellStyle name="Normal 5 4 4 3 2 3" xfId="0"/>
    <cellStyle name="Normal 5 4 4 3 3" xfId="0"/>
    <cellStyle name="Normal 5 4 4 3 4" xfId="0"/>
    <cellStyle name="Normal 5 4 4 3 5" xfId="0"/>
    <cellStyle name="Normal 5 4 4 3 6" xfId="0"/>
    <cellStyle name="Normal 5 4 4 4" xfId="0"/>
    <cellStyle name="Normal 5 4 4 4 2" xfId="0"/>
    <cellStyle name="Normal 5 4 4 4 3" xfId="0"/>
    <cellStyle name="Normal 5 4 4 5" xfId="0"/>
    <cellStyle name="Normal 5 4 4 6" xfId="0"/>
    <cellStyle name="Normal 5 4 4 7" xfId="0"/>
    <cellStyle name="Normal 5 4 4 8" xfId="0"/>
    <cellStyle name="Normal 5 4 5" xfId="0"/>
    <cellStyle name="Normal 5 4 5 2" xfId="0"/>
    <cellStyle name="Normal 5 4 5 2 2" xfId="0"/>
    <cellStyle name="Normal 5 4 5 2 2 2" xfId="0"/>
    <cellStyle name="Normal 5 4 5 2 2 2 2" xfId="0"/>
    <cellStyle name="Normal 5 4 5 2 2 2 3" xfId="0"/>
    <cellStyle name="Normal 5 4 5 2 2 3" xfId="0"/>
    <cellStyle name="Normal 5 4 5 2 2 4" xfId="0"/>
    <cellStyle name="Normal 5 4 5 2 2 5" xfId="0"/>
    <cellStyle name="Normal 5 4 5 2 2 6" xfId="0"/>
    <cellStyle name="Normal 5 4 5 2 3" xfId="0"/>
    <cellStyle name="Normal 5 4 5 2 3 2" xfId="0"/>
    <cellStyle name="Normal 5 4 5 2 3 3" xfId="0"/>
    <cellStyle name="Normal 5 4 5 2 4" xfId="0"/>
    <cellStyle name="Normal 5 4 5 2 5" xfId="0"/>
    <cellStyle name="Normal 5 4 5 2 6" xfId="0"/>
    <cellStyle name="Normal 5 4 5 2 7" xfId="0"/>
    <cellStyle name="Normal 5 4 5 3" xfId="0"/>
    <cellStyle name="Normal 5 4 5 3 2" xfId="0"/>
    <cellStyle name="Normal 5 4 5 3 2 2" xfId="0"/>
    <cellStyle name="Normal 5 4 5 3 2 3" xfId="0"/>
    <cellStyle name="Normal 5 4 5 3 3" xfId="0"/>
    <cellStyle name="Normal 5 4 5 3 4" xfId="0"/>
    <cellStyle name="Normal 5 4 5 3 5" xfId="0"/>
    <cellStyle name="Normal 5 4 5 3 6" xfId="0"/>
    <cellStyle name="Normal 5 4 5 4" xfId="0"/>
    <cellStyle name="Normal 5 4 5 4 2" xfId="0"/>
    <cellStyle name="Normal 5 4 5 4 3" xfId="0"/>
    <cellStyle name="Normal 5 4 5 5" xfId="0"/>
    <cellStyle name="Normal 5 4 5 6" xfId="0"/>
    <cellStyle name="Normal 5 4 5 7" xfId="0"/>
    <cellStyle name="Normal 5 4 5 8" xfId="0"/>
    <cellStyle name="Normal 5 4 6" xfId="0"/>
    <cellStyle name="Normal 5 4 6 2" xfId="0"/>
    <cellStyle name="Normal 5 4 6 2 2" xfId="0"/>
    <cellStyle name="Normal 5 4 6 2 2 2" xfId="0"/>
    <cellStyle name="Normal 5 4 6 2 2 2 2" xfId="0"/>
    <cellStyle name="Normal 5 4 6 2 2 2 3" xfId="0"/>
    <cellStyle name="Normal 5 4 6 2 2 3" xfId="0"/>
    <cellStyle name="Normal 5 4 6 2 2 4" xfId="0"/>
    <cellStyle name="Normal 5 4 6 2 2 5" xfId="0"/>
    <cellStyle name="Normal 5 4 6 2 2 6" xfId="0"/>
    <cellStyle name="Normal 5 4 6 2 3" xfId="0"/>
    <cellStyle name="Normal 5 4 6 2 3 2" xfId="0"/>
    <cellStyle name="Normal 5 4 6 2 3 3" xfId="0"/>
    <cellStyle name="Normal 5 4 6 2 4" xfId="0"/>
    <cellStyle name="Normal 5 4 6 2 5" xfId="0"/>
    <cellStyle name="Normal 5 4 6 2 6" xfId="0"/>
    <cellStyle name="Normal 5 4 6 2 7" xfId="0"/>
    <cellStyle name="Normal 5 4 6 3" xfId="0"/>
    <cellStyle name="Normal 5 4 6 3 2" xfId="0"/>
    <cellStyle name="Normal 5 4 6 3 2 2" xfId="0"/>
    <cellStyle name="Normal 5 4 6 3 2 3" xfId="0"/>
    <cellStyle name="Normal 5 4 6 3 3" xfId="0"/>
    <cellStyle name="Normal 5 4 6 3 4" xfId="0"/>
    <cellStyle name="Normal 5 4 6 3 5" xfId="0"/>
    <cellStyle name="Normal 5 4 6 3 6" xfId="0"/>
    <cellStyle name="Normal 5 4 6 4" xfId="0"/>
    <cellStyle name="Normal 5 4 6 4 2" xfId="0"/>
    <cellStyle name="Normal 5 4 6 4 3" xfId="0"/>
    <cellStyle name="Normal 5 4 6 5" xfId="0"/>
    <cellStyle name="Normal 5 4 6 6" xfId="0"/>
    <cellStyle name="Normal 5 4 6 7" xfId="0"/>
    <cellStyle name="Normal 5 4 6 8" xfId="0"/>
    <cellStyle name="Normal 5 4 7" xfId="0"/>
    <cellStyle name="Normal 5 4 7 2" xfId="0"/>
    <cellStyle name="Normal 5 4 7 2 2" xfId="0"/>
    <cellStyle name="Normal 5 4 7 2 2 2" xfId="0"/>
    <cellStyle name="Normal 5 4 7 2 2 3" xfId="0"/>
    <cellStyle name="Normal 5 4 7 2 3" xfId="0"/>
    <cellStyle name="Normal 5 4 7 2 4" xfId="0"/>
    <cellStyle name="Normal 5 4 7 2 5" xfId="0"/>
    <cellStyle name="Normal 5 4 7 2 6" xfId="0"/>
    <cellStyle name="Normal 5 4 7 3" xfId="0"/>
    <cellStyle name="Normal 5 4 7 3 2" xfId="0"/>
    <cellStyle name="Normal 5 4 7 3 3" xfId="0"/>
    <cellStyle name="Normal 5 4 7 4" xfId="0"/>
    <cellStyle name="Normal 5 4 7 5" xfId="0"/>
    <cellStyle name="Normal 5 4 7 6" xfId="0"/>
    <cellStyle name="Normal 5 4 7 7" xfId="0"/>
    <cellStyle name="Normal 5 4 8" xfId="0"/>
    <cellStyle name="Normal 5 4 8 2" xfId="0"/>
    <cellStyle name="Normal 5 4 8 2 2" xfId="0"/>
    <cellStyle name="Normal 5 4 8 2 3" xfId="0"/>
    <cellStyle name="Normal 5 4 8 3" xfId="0"/>
    <cellStyle name="Normal 5 4 8 4" xfId="0"/>
    <cellStyle name="Normal 5 4 8 5" xfId="0"/>
    <cellStyle name="Normal 5 4 8 6" xfId="0"/>
    <cellStyle name="Normal 5 4 9" xfId="0"/>
    <cellStyle name="Normal 5 4 9 2" xfId="0"/>
    <cellStyle name="Normal 5 4 9 2 2" xfId="0"/>
    <cellStyle name="Normal 5 4 9 2 3" xfId="0"/>
    <cellStyle name="Normal 5 4 9 3" xfId="0"/>
    <cellStyle name="Normal 5 4 9 4" xfId="0"/>
    <cellStyle name="Normal 5 4 9 5" xfId="0"/>
    <cellStyle name="Normal 5 4 9 6" xfId="0"/>
    <cellStyle name="Normal 5 5" xfId="0"/>
    <cellStyle name="Normal 5 5 10" xfId="0"/>
    <cellStyle name="Normal 5 5 11" xfId="0"/>
    <cellStyle name="Normal 5 5 2" xfId="0"/>
    <cellStyle name="Normal 5 5 2 2" xfId="0"/>
    <cellStyle name="Normal 5 5 2 2 2" xfId="0"/>
    <cellStyle name="Normal 5 5 2 2 2 2" xfId="0"/>
    <cellStyle name="Normal 5 5 2 2 2 2 2" xfId="0"/>
    <cellStyle name="Normal 5 5 2 2 2 2 3" xfId="0"/>
    <cellStyle name="Normal 5 5 2 2 2 3" xfId="0"/>
    <cellStyle name="Normal 5 5 2 2 2 4" xfId="0"/>
    <cellStyle name="Normal 5 5 2 2 2 5" xfId="0"/>
    <cellStyle name="Normal 5 5 2 2 2 6" xfId="0"/>
    <cellStyle name="Normal 5 5 2 2 3" xfId="0"/>
    <cellStyle name="Normal 5 5 2 2 3 2" xfId="0"/>
    <cellStyle name="Normal 5 5 2 2 3 3" xfId="0"/>
    <cellStyle name="Normal 5 5 2 2 4" xfId="0"/>
    <cellStyle name="Normal 5 5 2 2 5" xfId="0"/>
    <cellStyle name="Normal 5 5 2 2 6" xfId="0"/>
    <cellStyle name="Normal 5 5 2 2 7" xfId="0"/>
    <cellStyle name="Normal 5 5 2 3" xfId="0"/>
    <cellStyle name="Normal 5 5 2 3 2" xfId="0"/>
    <cellStyle name="Normal 5 5 2 3 2 2" xfId="0"/>
    <cellStyle name="Normal 5 5 2 3 2 3" xfId="0"/>
    <cellStyle name="Normal 5 5 2 3 3" xfId="0"/>
    <cellStyle name="Normal 5 5 2 3 4" xfId="0"/>
    <cellStyle name="Normal 5 5 2 3 5" xfId="0"/>
    <cellStyle name="Normal 5 5 2 3 6" xfId="0"/>
    <cellStyle name="Normal 5 5 2 4" xfId="0"/>
    <cellStyle name="Normal 5 5 2 4 2" xfId="0"/>
    <cellStyle name="Normal 5 5 2 4 3" xfId="0"/>
    <cellStyle name="Normal 5 5 2 5" xfId="0"/>
    <cellStyle name="Normal 5 5 2 6" xfId="0"/>
    <cellStyle name="Normal 5 5 2 7" xfId="0"/>
    <cellStyle name="Normal 5 5 2 8" xfId="0"/>
    <cellStyle name="Normal 5 5 3" xfId="0"/>
    <cellStyle name="Normal 5 5 3 2" xfId="0"/>
    <cellStyle name="Normal 5 5 3 2 2" xfId="0"/>
    <cellStyle name="Normal 5 5 3 2 2 2" xfId="0"/>
    <cellStyle name="Normal 5 5 3 2 2 3" xfId="0"/>
    <cellStyle name="Normal 5 5 3 2 3" xfId="0"/>
    <cellStyle name="Normal 5 5 3 2 4" xfId="0"/>
    <cellStyle name="Normal 5 5 3 2 5" xfId="0"/>
    <cellStyle name="Normal 5 5 3 2 6" xfId="0"/>
    <cellStyle name="Normal 5 5 3 3" xfId="0"/>
    <cellStyle name="Normal 5 5 3 3 2" xfId="0"/>
    <cellStyle name="Normal 5 5 3 3 3" xfId="0"/>
    <cellStyle name="Normal 5 5 3 4" xfId="0"/>
    <cellStyle name="Normal 5 5 3 5" xfId="0"/>
    <cellStyle name="Normal 5 5 3 6" xfId="0"/>
    <cellStyle name="Normal 5 5 3 7" xfId="0"/>
    <cellStyle name="Normal 5 5 4" xfId="0"/>
    <cellStyle name="Normal 5 5 4 2" xfId="0"/>
    <cellStyle name="Normal 5 5 4 2 2" xfId="0"/>
    <cellStyle name="Normal 5 5 4 2 3" xfId="0"/>
    <cellStyle name="Normal 5 5 4 3" xfId="0"/>
    <cellStyle name="Normal 5 5 4 4" xfId="0"/>
    <cellStyle name="Normal 5 5 4 5" xfId="0"/>
    <cellStyle name="Normal 5 5 4 6" xfId="0"/>
    <cellStyle name="Normal 5 5 5" xfId="0"/>
    <cellStyle name="Normal 5 5 5 2" xfId="0"/>
    <cellStyle name="Normal 5 5 5 2 2" xfId="0"/>
    <cellStyle name="Normal 5 5 5 2 3" xfId="0"/>
    <cellStyle name="Normal 5 5 5 3" xfId="0"/>
    <cellStyle name="Normal 5 5 5 4" xfId="0"/>
    <cellStyle name="Normal 5 5 5 5" xfId="0"/>
    <cellStyle name="Normal 5 5 5 6" xfId="0"/>
    <cellStyle name="Normal 5 5 6" xfId="0"/>
    <cellStyle name="Normal 5 5 6 2" xfId="0"/>
    <cellStyle name="Normal 5 5 6 2 2" xfId="0"/>
    <cellStyle name="Normal 5 5 6 2 3" xfId="0"/>
    <cellStyle name="Normal 5 5 6 3" xfId="0"/>
    <cellStyle name="Normal 5 5 6 4" xfId="0"/>
    <cellStyle name="Normal 5 5 6 5" xfId="0"/>
    <cellStyle name="Normal 5 5 7" xfId="0"/>
    <cellStyle name="Normal 5 5 7 2" xfId="0"/>
    <cellStyle name="Normal 5 5 7 3" xfId="0"/>
    <cellStyle name="Normal 5 5 8" xfId="0"/>
    <cellStyle name="Normal 5 5 9" xfId="0"/>
    <cellStyle name="Normal 5 6" xfId="0"/>
    <cellStyle name="Normal 5 6 10" xfId="0"/>
    <cellStyle name="Normal 5 6 11" xfId="0"/>
    <cellStyle name="Normal 5 6 2" xfId="0"/>
    <cellStyle name="Normal 5 6 2 2" xfId="0"/>
    <cellStyle name="Normal 5 6 2 2 2" xfId="0"/>
    <cellStyle name="Normal 5 6 2 2 2 2" xfId="0"/>
    <cellStyle name="Normal 5 6 2 2 2 2 2" xfId="0"/>
    <cellStyle name="Normal 5 6 2 2 2 2 3" xfId="0"/>
    <cellStyle name="Normal 5 6 2 2 2 3" xfId="0"/>
    <cellStyle name="Normal 5 6 2 2 2 4" xfId="0"/>
    <cellStyle name="Normal 5 6 2 2 2 5" xfId="0"/>
    <cellStyle name="Normal 5 6 2 2 2 6" xfId="0"/>
    <cellStyle name="Normal 5 6 2 2 3" xfId="0"/>
    <cellStyle name="Normal 5 6 2 2 3 2" xfId="0"/>
    <cellStyle name="Normal 5 6 2 2 3 3" xfId="0"/>
    <cellStyle name="Normal 5 6 2 2 4" xfId="0"/>
    <cellStyle name="Normal 5 6 2 2 5" xfId="0"/>
    <cellStyle name="Normal 5 6 2 2 6" xfId="0"/>
    <cellStyle name="Normal 5 6 2 2 7" xfId="0"/>
    <cellStyle name="Normal 5 6 2 3" xfId="0"/>
    <cellStyle name="Normal 5 6 2 3 2" xfId="0"/>
    <cellStyle name="Normal 5 6 2 3 2 2" xfId="0"/>
    <cellStyle name="Normal 5 6 2 3 2 3" xfId="0"/>
    <cellStyle name="Normal 5 6 2 3 3" xfId="0"/>
    <cellStyle name="Normal 5 6 2 3 4" xfId="0"/>
    <cellStyle name="Normal 5 6 2 3 5" xfId="0"/>
    <cellStyle name="Normal 5 6 2 3 6" xfId="0"/>
    <cellStyle name="Normal 5 6 2 4" xfId="0"/>
    <cellStyle name="Normal 5 6 2 4 2" xfId="0"/>
    <cellStyle name="Normal 5 6 2 4 3" xfId="0"/>
    <cellStyle name="Normal 5 6 2 5" xfId="0"/>
    <cellStyle name="Normal 5 6 2 6" xfId="0"/>
    <cellStyle name="Normal 5 6 2 7" xfId="0"/>
    <cellStyle name="Normal 5 6 2 8" xfId="0"/>
    <cellStyle name="Normal 5 6 3" xfId="0"/>
    <cellStyle name="Normal 5 6 3 2" xfId="0"/>
    <cellStyle name="Normal 5 6 3 2 2" xfId="0"/>
    <cellStyle name="Normal 5 6 3 2 2 2" xfId="0"/>
    <cellStyle name="Normal 5 6 3 2 2 3" xfId="0"/>
    <cellStyle name="Normal 5 6 3 2 3" xfId="0"/>
    <cellStyle name="Normal 5 6 3 2 4" xfId="0"/>
    <cellStyle name="Normal 5 6 3 2 5" xfId="0"/>
    <cellStyle name="Normal 5 6 3 2 6" xfId="0"/>
    <cellStyle name="Normal 5 6 3 3" xfId="0"/>
    <cellStyle name="Normal 5 6 3 3 2" xfId="0"/>
    <cellStyle name="Normal 5 6 3 3 3" xfId="0"/>
    <cellStyle name="Normal 5 6 3 4" xfId="0"/>
    <cellStyle name="Normal 5 6 3 5" xfId="0"/>
    <cellStyle name="Normal 5 6 3 6" xfId="0"/>
    <cellStyle name="Normal 5 6 3 7" xfId="0"/>
    <cellStyle name="Normal 5 6 4" xfId="0"/>
    <cellStyle name="Normal 5 6 4 2" xfId="0"/>
    <cellStyle name="Normal 5 6 4 2 2" xfId="0"/>
    <cellStyle name="Normal 5 6 4 2 3" xfId="0"/>
    <cellStyle name="Normal 5 6 4 3" xfId="0"/>
    <cellStyle name="Normal 5 6 4 4" xfId="0"/>
    <cellStyle name="Normal 5 6 4 5" xfId="0"/>
    <cellStyle name="Normal 5 6 4 6" xfId="0"/>
    <cellStyle name="Normal 5 6 5" xfId="0"/>
    <cellStyle name="Normal 5 6 5 2" xfId="0"/>
    <cellStyle name="Normal 5 6 5 2 2" xfId="0"/>
    <cellStyle name="Normal 5 6 5 2 3" xfId="0"/>
    <cellStyle name="Normal 5 6 5 3" xfId="0"/>
    <cellStyle name="Normal 5 6 5 4" xfId="0"/>
    <cellStyle name="Normal 5 6 5 5" xfId="0"/>
    <cellStyle name="Normal 5 6 5 6" xfId="0"/>
    <cellStyle name="Normal 5 6 6" xfId="0"/>
    <cellStyle name="Normal 5 6 6 2" xfId="0"/>
    <cellStyle name="Normal 5 6 6 2 2" xfId="0"/>
    <cellStyle name="Normal 5 6 6 2 3" xfId="0"/>
    <cellStyle name="Normal 5 6 6 3" xfId="0"/>
    <cellStyle name="Normal 5 6 6 4" xfId="0"/>
    <cellStyle name="Normal 5 6 6 5" xfId="0"/>
    <cellStyle name="Normal 5 6 7" xfId="0"/>
    <cellStyle name="Normal 5 6 7 2" xfId="0"/>
    <cellStyle name="Normal 5 6 7 3" xfId="0"/>
    <cellStyle name="Normal 5 6 8" xfId="0"/>
    <cellStyle name="Normal 5 6 9" xfId="0"/>
    <cellStyle name="Normal 5 7" xfId="0"/>
    <cellStyle name="Normal 5 7 2" xfId="0"/>
    <cellStyle name="Normal 5 7 2 2" xfId="0"/>
    <cellStyle name="Normal 5 7 2 2 2" xfId="0"/>
    <cellStyle name="Normal 5 7 2 2 2 2" xfId="0"/>
    <cellStyle name="Normal 5 7 2 2 2 3" xfId="0"/>
    <cellStyle name="Normal 5 7 2 2 3" xfId="0"/>
    <cellStyle name="Normal 5 7 2 2 4" xfId="0"/>
    <cellStyle name="Normal 5 7 2 2 5" xfId="0"/>
    <cellStyle name="Normal 5 7 2 2 6" xfId="0"/>
    <cellStyle name="Normal 5 7 2 3" xfId="0"/>
    <cellStyle name="Normal 5 7 2 3 2" xfId="0"/>
    <cellStyle name="Normal 5 7 2 3 3" xfId="0"/>
    <cellStyle name="Normal 5 7 2 4" xfId="0"/>
    <cellStyle name="Normal 5 7 2 5" xfId="0"/>
    <cellStyle name="Normal 5 7 2 6" xfId="0"/>
    <cellStyle name="Normal 5 7 2 7" xfId="0"/>
    <cellStyle name="Normal 5 7 3" xfId="0"/>
    <cellStyle name="Normal 5 7 3 2" xfId="0"/>
    <cellStyle name="Normal 5 7 3 2 2" xfId="0"/>
    <cellStyle name="Normal 5 7 3 2 3" xfId="0"/>
    <cellStyle name="Normal 5 7 3 3" xfId="0"/>
    <cellStyle name="Normal 5 7 3 4" xfId="0"/>
    <cellStyle name="Normal 5 7 3 5" xfId="0"/>
    <cellStyle name="Normal 5 7 3 6" xfId="0"/>
    <cellStyle name="Normal 5 7 4" xfId="0"/>
    <cellStyle name="Normal 5 7 4 2" xfId="0"/>
    <cellStyle name="Normal 5 7 4 3" xfId="0"/>
    <cellStyle name="Normal 5 7 5" xfId="0"/>
    <cellStyle name="Normal 5 7 6" xfId="0"/>
    <cellStyle name="Normal 5 7 7" xfId="0"/>
    <cellStyle name="Normal 5 7 8" xfId="0"/>
    <cellStyle name="Normal 5 8" xfId="0"/>
    <cellStyle name="Normal 5 8 2" xfId="0"/>
    <cellStyle name="Normal 5 8 2 2" xfId="0"/>
    <cellStyle name="Normal 5 8 2 2 2" xfId="0"/>
    <cellStyle name="Normal 5 8 2 2 2 2" xfId="0"/>
    <cellStyle name="Normal 5 8 2 2 2 3" xfId="0"/>
    <cellStyle name="Normal 5 8 2 2 3" xfId="0"/>
    <cellStyle name="Normal 5 8 2 2 4" xfId="0"/>
    <cellStyle name="Normal 5 8 2 2 5" xfId="0"/>
    <cellStyle name="Normal 5 8 2 2 6" xfId="0"/>
    <cellStyle name="Normal 5 8 2 3" xfId="0"/>
    <cellStyle name="Normal 5 8 2 3 2" xfId="0"/>
    <cellStyle name="Normal 5 8 2 3 3" xfId="0"/>
    <cellStyle name="Normal 5 8 2 4" xfId="0"/>
    <cellStyle name="Normal 5 8 2 5" xfId="0"/>
    <cellStyle name="Normal 5 8 2 6" xfId="0"/>
    <cellStyle name="Normal 5 8 2 7" xfId="0"/>
    <cellStyle name="Normal 5 8 3" xfId="0"/>
    <cellStyle name="Normal 5 8 3 2" xfId="0"/>
    <cellStyle name="Normal 5 8 3 2 2" xfId="0"/>
    <cellStyle name="Normal 5 8 3 2 3" xfId="0"/>
    <cellStyle name="Normal 5 8 3 3" xfId="0"/>
    <cellStyle name="Normal 5 8 3 4" xfId="0"/>
    <cellStyle name="Normal 5 8 3 5" xfId="0"/>
    <cellStyle name="Normal 5 8 3 6" xfId="0"/>
    <cellStyle name="Normal 5 8 4" xfId="0"/>
    <cellStyle name="Normal 5 8 4 2" xfId="0"/>
    <cellStyle name="Normal 5 8 4 3" xfId="0"/>
    <cellStyle name="Normal 5 8 5" xfId="0"/>
    <cellStyle name="Normal 5 8 6" xfId="0"/>
    <cellStyle name="Normal 5 8 7" xfId="0"/>
    <cellStyle name="Normal 5 8 8" xfId="0"/>
    <cellStyle name="Normal 5 9" xfId="0"/>
    <cellStyle name="Normal 5 9 2" xfId="0"/>
    <cellStyle name="Normal 5 9 2 2" xfId="0"/>
    <cellStyle name="Normal 5 9 2 2 2" xfId="0"/>
    <cellStyle name="Normal 5 9 2 2 2 2" xfId="0"/>
    <cellStyle name="Normal 5 9 2 2 2 3" xfId="0"/>
    <cellStyle name="Normal 5 9 2 2 3" xfId="0"/>
    <cellStyle name="Normal 5 9 2 2 4" xfId="0"/>
    <cellStyle name="Normal 5 9 2 2 5" xfId="0"/>
    <cellStyle name="Normal 5 9 2 2 6" xfId="0"/>
    <cellStyle name="Normal 5 9 2 3" xfId="0"/>
    <cellStyle name="Normal 5 9 2 3 2" xfId="0"/>
    <cellStyle name="Normal 5 9 2 3 3" xfId="0"/>
    <cellStyle name="Normal 5 9 2 4" xfId="0"/>
    <cellStyle name="Normal 5 9 2 5" xfId="0"/>
    <cellStyle name="Normal 5 9 2 6" xfId="0"/>
    <cellStyle name="Normal 5 9 2 7" xfId="0"/>
    <cellStyle name="Normal 5 9 3" xfId="0"/>
    <cellStyle name="Normal 5 9 3 2" xfId="0"/>
    <cellStyle name="Normal 5 9 3 2 2" xfId="0"/>
    <cellStyle name="Normal 5 9 3 2 3" xfId="0"/>
    <cellStyle name="Normal 5 9 3 3" xfId="0"/>
    <cellStyle name="Normal 5 9 3 4" xfId="0"/>
    <cellStyle name="Normal 5 9 3 5" xfId="0"/>
    <cellStyle name="Normal 5 9 3 6" xfId="0"/>
    <cellStyle name="Normal 5 9 4" xfId="0"/>
    <cellStyle name="Normal 5 9 4 2" xfId="0"/>
    <cellStyle name="Normal 5 9 4 3" xfId="0"/>
    <cellStyle name="Normal 5 9 5" xfId="0"/>
    <cellStyle name="Normal 5 9 6" xfId="0"/>
    <cellStyle name="Normal 5 9 7" xfId="0"/>
    <cellStyle name="Normal 5 9 8" xfId="0"/>
    <cellStyle name="Normal 50" xfId="0"/>
    <cellStyle name="Normal 50 2" xfId="0"/>
    <cellStyle name="Normal 50 2 2" xfId="0"/>
    <cellStyle name="Normal 50 3" xfId="0"/>
    <cellStyle name="Normal 50 4" xfId="0"/>
    <cellStyle name="Normal 50 5" xfId="0"/>
    <cellStyle name="Normal 51" xfId="0"/>
    <cellStyle name="Normal 51 2" xfId="0"/>
    <cellStyle name="Normal 51 2 2" xfId="0"/>
    <cellStyle name="Normal 51 3" xfId="0"/>
    <cellStyle name="Normal 51 4" xfId="0"/>
    <cellStyle name="Normal 51 5" xfId="0"/>
    <cellStyle name="Normal 52" xfId="0"/>
    <cellStyle name="Normal 52 2" xfId="0"/>
    <cellStyle name="Normal 52 2 2" xfId="0"/>
    <cellStyle name="Normal 52 3" xfId="0"/>
    <cellStyle name="Normal 52 4" xfId="0"/>
    <cellStyle name="Normal 52 5" xfId="0"/>
    <cellStyle name="Normal 53" xfId="0"/>
    <cellStyle name="Normal 53 2" xfId="0"/>
    <cellStyle name="Normal 53 2 2" xfId="0"/>
    <cellStyle name="Normal 53 3" xfId="0"/>
    <cellStyle name="Normal 53 4" xfId="0"/>
    <cellStyle name="Normal 53 5" xfId="0"/>
    <cellStyle name="Normal 54" xfId="0"/>
    <cellStyle name="Normal 54 2" xfId="0"/>
    <cellStyle name="Normal 54 2 2" xfId="0"/>
    <cellStyle name="Normal 54 3" xfId="0"/>
    <cellStyle name="Normal 54 4" xfId="0"/>
    <cellStyle name="Normal 54 5" xfId="0"/>
    <cellStyle name="Normal 55" xfId="0"/>
    <cellStyle name="Normal 55 2" xfId="0"/>
    <cellStyle name="Normal 55 2 2" xfId="0"/>
    <cellStyle name="Normal 55 3" xfId="0"/>
    <cellStyle name="Normal 55 4" xfId="0"/>
    <cellStyle name="Normal 55 5" xfId="0"/>
    <cellStyle name="Normal 56" xfId="0"/>
    <cellStyle name="Normal 56 2" xfId="0"/>
    <cellStyle name="Normal 56 2 2" xfId="0"/>
    <cellStyle name="Normal 56 3" xfId="0"/>
    <cellStyle name="Normal 56 4" xfId="0"/>
    <cellStyle name="Normal 56 5" xfId="0"/>
    <cellStyle name="Normal 57" xfId="0"/>
    <cellStyle name="Normal 57 2" xfId="0"/>
    <cellStyle name="Normal 57 2 2" xfId="0"/>
    <cellStyle name="Normal 57 3" xfId="0"/>
    <cellStyle name="Normal 57 4" xfId="0"/>
    <cellStyle name="Normal 57 5" xfId="0"/>
    <cellStyle name="Normal 58" xfId="0"/>
    <cellStyle name="Normal 58 2" xfId="0"/>
    <cellStyle name="Normal 58 2 2" xfId="0"/>
    <cellStyle name="Normal 58 3" xfId="0"/>
    <cellStyle name="Normal 58 4" xfId="0"/>
    <cellStyle name="Normal 58 5" xfId="0"/>
    <cellStyle name="Normal 59" xfId="0"/>
    <cellStyle name="Normal 59 2" xfId="0"/>
    <cellStyle name="Normal 59 2 2" xfId="0"/>
    <cellStyle name="Normal 59 3" xfId="0"/>
    <cellStyle name="Normal 59 4" xfId="0"/>
    <cellStyle name="Normal 59 5" xfId="0"/>
    <cellStyle name="Normal 6" xfId="0"/>
    <cellStyle name="Normal 6 10" xfId="0"/>
    <cellStyle name="Normal 6 10 2" xfId="0"/>
    <cellStyle name="Normal 6 10 2 2" xfId="0"/>
    <cellStyle name="Normal 6 10 2 2 2" xfId="0"/>
    <cellStyle name="Normal 6 10 2 2 2 2" xfId="0"/>
    <cellStyle name="Normal 6 10 2 2 2 3" xfId="0"/>
    <cellStyle name="Normal 6 10 2 2 3" xfId="0"/>
    <cellStyle name="Normal 6 10 2 2 4" xfId="0"/>
    <cellStyle name="Normal 6 10 2 2 5" xfId="0"/>
    <cellStyle name="Normal 6 10 2 2 6" xfId="0"/>
    <cellStyle name="Normal 6 10 2 3" xfId="0"/>
    <cellStyle name="Normal 6 10 2 3 2" xfId="0"/>
    <cellStyle name="Normal 6 10 2 3 3" xfId="0"/>
    <cellStyle name="Normal 6 10 2 4" xfId="0"/>
    <cellStyle name="Normal 6 10 2 5" xfId="0"/>
    <cellStyle name="Normal 6 10 2 6" xfId="0"/>
    <cellStyle name="Normal 6 10 2 7" xfId="0"/>
    <cellStyle name="Normal 6 10 3" xfId="0"/>
    <cellStyle name="Normal 6 10 3 2" xfId="0"/>
    <cellStyle name="Normal 6 10 3 2 2" xfId="0"/>
    <cellStyle name="Normal 6 10 3 2 3" xfId="0"/>
    <cellStyle name="Normal 6 10 3 3" xfId="0"/>
    <cellStyle name="Normal 6 10 3 4" xfId="0"/>
    <cellStyle name="Normal 6 10 3 5" xfId="0"/>
    <cellStyle name="Normal 6 10 3 6" xfId="0"/>
    <cellStyle name="Normal 6 10 4" xfId="0"/>
    <cellStyle name="Normal 6 10 4 2" xfId="0"/>
    <cellStyle name="Normal 6 10 4 3" xfId="0"/>
    <cellStyle name="Normal 6 10 5" xfId="0"/>
    <cellStyle name="Normal 6 10 6" xfId="0"/>
    <cellStyle name="Normal 6 10 7" xfId="0"/>
    <cellStyle name="Normal 6 10 8" xfId="0"/>
    <cellStyle name="Normal 6 11" xfId="0"/>
    <cellStyle name="Normal 6 11 2" xfId="0"/>
    <cellStyle name="Normal 6 11 2 2" xfId="0"/>
    <cellStyle name="Normal 6 11 2 2 2" xfId="0"/>
    <cellStyle name="Normal 6 11 2 2 3" xfId="0"/>
    <cellStyle name="Normal 6 11 2 3" xfId="0"/>
    <cellStyle name="Normal 6 11 2 4" xfId="0"/>
    <cellStyle name="Normal 6 11 2 5" xfId="0"/>
    <cellStyle name="Normal 6 11 2 6" xfId="0"/>
    <cellStyle name="Normal 6 11 3" xfId="0"/>
    <cellStyle name="Normal 6 11 3 2" xfId="0"/>
    <cellStyle name="Normal 6 11 3 3" xfId="0"/>
    <cellStyle name="Normal 6 11 4" xfId="0"/>
    <cellStyle name="Normal 6 11 5" xfId="0"/>
    <cellStyle name="Normal 6 11 6" xfId="0"/>
    <cellStyle name="Normal 6 11 7" xfId="0"/>
    <cellStyle name="Normal 6 12" xfId="0"/>
    <cellStyle name="Normal 6 12 2" xfId="0"/>
    <cellStyle name="Normal 6 12 2 2" xfId="0"/>
    <cellStyle name="Normal 6 12 2 3" xfId="0"/>
    <cellStyle name="Normal 6 12 3" xfId="0"/>
    <cellStyle name="Normal 6 12 4" xfId="0"/>
    <cellStyle name="Normal 6 12 5" xfId="0"/>
    <cellStyle name="Normal 6 12 6" xfId="0"/>
    <cellStyle name="Normal 6 13" xfId="0"/>
    <cellStyle name="Normal 6 13 2" xfId="0"/>
    <cellStyle name="Normal 6 13 2 2" xfId="0"/>
    <cellStyle name="Normal 6 13 2 3" xfId="0"/>
    <cellStyle name="Normal 6 13 3" xfId="0"/>
    <cellStyle name="Normal 6 13 4" xfId="0"/>
    <cellStyle name="Normal 6 13 5" xfId="0"/>
    <cellStyle name="Normal 6 13 6" xfId="0"/>
    <cellStyle name="Normal 6 14" xfId="0"/>
    <cellStyle name="Normal 6 14 2" xfId="0"/>
    <cellStyle name="Normal 6 14 2 2" xfId="0"/>
    <cellStyle name="Normal 6 14 2 3" xfId="0"/>
    <cellStyle name="Normal 6 14 3" xfId="0"/>
    <cellStyle name="Normal 6 14 4" xfId="0"/>
    <cellStyle name="Normal 6 14 5" xfId="0"/>
    <cellStyle name="Normal 6 14 6" xfId="0"/>
    <cellStyle name="Normal 6 15" xfId="0"/>
    <cellStyle name="Normal 6 15 2" xfId="0"/>
    <cellStyle name="Normal 6 15 2 2" xfId="0"/>
    <cellStyle name="Normal 6 15 2 3" xfId="0"/>
    <cellStyle name="Normal 6 15 3" xfId="0"/>
    <cellStyle name="Normal 6 15 4" xfId="0"/>
    <cellStyle name="Normal 6 15 5" xfId="0"/>
    <cellStyle name="Normal 6 16" xfId="0"/>
    <cellStyle name="Normal 6 16 2" xfId="0"/>
    <cellStyle name="Normal 6 16 2 2" xfId="0"/>
    <cellStyle name="Normal 6 16 2 3" xfId="0"/>
    <cellStyle name="Normal 6 16 3" xfId="0"/>
    <cellStyle name="Normal 6 16 4" xfId="0"/>
    <cellStyle name="Normal 6 17" xfId="0"/>
    <cellStyle name="Normal 6 17 2" xfId="0"/>
    <cellStyle name="Normal 6 17 3" xfId="0"/>
    <cellStyle name="Normal 6 18" xfId="0"/>
    <cellStyle name="Normal 6 19" xfId="0"/>
    <cellStyle name="Normal 6 2" xfId="0"/>
    <cellStyle name="Normal 6 2 10" xfId="0"/>
    <cellStyle name="Normal 6 2 10 2" xfId="0"/>
    <cellStyle name="Normal 6 2 10 2 2" xfId="0"/>
    <cellStyle name="Normal 6 2 10 2 2 2" xfId="0"/>
    <cellStyle name="Normal 6 2 10 2 2 3" xfId="0"/>
    <cellStyle name="Normal 6 2 10 2 3" xfId="0"/>
    <cellStyle name="Normal 6 2 10 2 4" xfId="0"/>
    <cellStyle name="Normal 6 2 10 2 5" xfId="0"/>
    <cellStyle name="Normal 6 2 10 2 6" xfId="0"/>
    <cellStyle name="Normal 6 2 10 3" xfId="0"/>
    <cellStyle name="Normal 6 2 10 3 2" xfId="0"/>
    <cellStyle name="Normal 6 2 10 3 3" xfId="0"/>
    <cellStyle name="Normal 6 2 10 4" xfId="0"/>
    <cellStyle name="Normal 6 2 10 5" xfId="0"/>
    <cellStyle name="Normal 6 2 10 6" xfId="0"/>
    <cellStyle name="Normal 6 2 10 7" xfId="0"/>
    <cellStyle name="Normal 6 2 11" xfId="0"/>
    <cellStyle name="Normal 6 2 11 2" xfId="0"/>
    <cellStyle name="Normal 6 2 11 2 2" xfId="0"/>
    <cellStyle name="Normal 6 2 11 2 3" xfId="0"/>
    <cellStyle name="Normal 6 2 11 3" xfId="0"/>
    <cellStyle name="Normal 6 2 11 4" xfId="0"/>
    <cellStyle name="Normal 6 2 11 5" xfId="0"/>
    <cellStyle name="Normal 6 2 11 6" xfId="0"/>
    <cellStyle name="Normal 6 2 12" xfId="0"/>
    <cellStyle name="Normal 6 2 12 2" xfId="0"/>
    <cellStyle name="Normal 6 2 12 2 2" xfId="0"/>
    <cellStyle name="Normal 6 2 12 2 3" xfId="0"/>
    <cellStyle name="Normal 6 2 12 3" xfId="0"/>
    <cellStyle name="Normal 6 2 12 4" xfId="0"/>
    <cellStyle name="Normal 6 2 12 5" xfId="0"/>
    <cellStyle name="Normal 6 2 12 6" xfId="0"/>
    <cellStyle name="Normal 6 2 13" xfId="0"/>
    <cellStyle name="Normal 6 2 13 2" xfId="0"/>
    <cellStyle name="Normal 6 2 13 2 2" xfId="0"/>
    <cellStyle name="Normal 6 2 13 2 3" xfId="0"/>
    <cellStyle name="Normal 6 2 13 3" xfId="0"/>
    <cellStyle name="Normal 6 2 13 4" xfId="0"/>
    <cellStyle name="Normal 6 2 13 5" xfId="0"/>
    <cellStyle name="Normal 6 2 13 6" xfId="0"/>
    <cellStyle name="Normal 6 2 14" xfId="0"/>
    <cellStyle name="Normal 6 2 14 2" xfId="0"/>
    <cellStyle name="Normal 6 2 14 2 2" xfId="0"/>
    <cellStyle name="Normal 6 2 14 2 3" xfId="0"/>
    <cellStyle name="Normal 6 2 14 3" xfId="0"/>
    <cellStyle name="Normal 6 2 14 4" xfId="0"/>
    <cellStyle name="Normal 6 2 14 5" xfId="0"/>
    <cellStyle name="Normal 6 2 15" xfId="0"/>
    <cellStyle name="Normal 6 2 15 2" xfId="0"/>
    <cellStyle name="Normal 6 2 15 3" xfId="0"/>
    <cellStyle name="Normal 6 2 15 4" xfId="0"/>
    <cellStyle name="Normal 6 2 16" xfId="0"/>
    <cellStyle name="Normal 6 2 17" xfId="0"/>
    <cellStyle name="Normal 6 2 18" xfId="0"/>
    <cellStyle name="Normal 6 2 19" xfId="0"/>
    <cellStyle name="Normal 6 2 2" xfId="0"/>
    <cellStyle name="Normal 6 2 2 10" xfId="0"/>
    <cellStyle name="Normal 6 2 2 10 2" xfId="0"/>
    <cellStyle name="Normal 6 2 2 10 2 2" xfId="0"/>
    <cellStyle name="Normal 6 2 2 10 2 3" xfId="0"/>
    <cellStyle name="Normal 6 2 2 10 3" xfId="0"/>
    <cellStyle name="Normal 6 2 2 10 4" xfId="0"/>
    <cellStyle name="Normal 6 2 2 10 5" xfId="0"/>
    <cellStyle name="Normal 6 2 2 10 6" xfId="0"/>
    <cellStyle name="Normal 6 2 2 11" xfId="0"/>
    <cellStyle name="Normal 6 2 2 11 2" xfId="0"/>
    <cellStyle name="Normal 6 2 2 11 2 2" xfId="0"/>
    <cellStyle name="Normal 6 2 2 11 2 3" xfId="0"/>
    <cellStyle name="Normal 6 2 2 11 3" xfId="0"/>
    <cellStyle name="Normal 6 2 2 11 4" xfId="0"/>
    <cellStyle name="Normal 6 2 2 11 5" xfId="0"/>
    <cellStyle name="Normal 6 2 2 11 6" xfId="0"/>
    <cellStyle name="Normal 6 2 2 12" xfId="0"/>
    <cellStyle name="Normal 6 2 2 12 2" xfId="0"/>
    <cellStyle name="Normal 6 2 2 12 2 2" xfId="0"/>
    <cellStyle name="Normal 6 2 2 12 2 3" xfId="0"/>
    <cellStyle name="Normal 6 2 2 12 3" xfId="0"/>
    <cellStyle name="Normal 6 2 2 12 4" xfId="0"/>
    <cellStyle name="Normal 6 2 2 12 5" xfId="0"/>
    <cellStyle name="Normal 6 2 2 12 6" xfId="0"/>
    <cellStyle name="Normal 6 2 2 13" xfId="0"/>
    <cellStyle name="Normal 6 2 2 13 2" xfId="0"/>
    <cellStyle name="Normal 6 2 2 13 2 2" xfId="0"/>
    <cellStyle name="Normal 6 2 2 13 2 3" xfId="0"/>
    <cellStyle name="Normal 6 2 2 13 3" xfId="0"/>
    <cellStyle name="Normal 6 2 2 13 4" xfId="0"/>
    <cellStyle name="Normal 6 2 2 13 5" xfId="0"/>
    <cellStyle name="Normal 6 2 2 14" xfId="0"/>
    <cellStyle name="Normal 6 2 2 14 2" xfId="0"/>
    <cellStyle name="Normal 6 2 2 14 3" xfId="0"/>
    <cellStyle name="Normal 6 2 2 14 4" xfId="0"/>
    <cellStyle name="Normal 6 2 2 15" xfId="0"/>
    <cellStyle name="Normal 6 2 2 16" xfId="0"/>
    <cellStyle name="Normal 6 2 2 17" xfId="0"/>
    <cellStyle name="Normal 6 2 2 18" xfId="0"/>
    <cellStyle name="Normal 6 2 2 2" xfId="0"/>
    <cellStyle name="Normal 6 2 2 2 10" xfId="0"/>
    <cellStyle name="Normal 6 2 2 2 10 2" xfId="0"/>
    <cellStyle name="Normal 6 2 2 2 10 2 2" xfId="0"/>
    <cellStyle name="Normal 6 2 2 2 10 2 3" xfId="0"/>
    <cellStyle name="Normal 6 2 2 2 10 3" xfId="0"/>
    <cellStyle name="Normal 6 2 2 2 10 4" xfId="0"/>
    <cellStyle name="Normal 6 2 2 2 10 5" xfId="0"/>
    <cellStyle name="Normal 6 2 2 2 10 6" xfId="0"/>
    <cellStyle name="Normal 6 2 2 2 11" xfId="0"/>
    <cellStyle name="Normal 6 2 2 2 11 2" xfId="0"/>
    <cellStyle name="Normal 6 2 2 2 11 2 2" xfId="0"/>
    <cellStyle name="Normal 6 2 2 2 11 2 3" xfId="0"/>
    <cellStyle name="Normal 6 2 2 2 11 3" xfId="0"/>
    <cellStyle name="Normal 6 2 2 2 11 4" xfId="0"/>
    <cellStyle name="Normal 6 2 2 2 11 5" xfId="0"/>
    <cellStyle name="Normal 6 2 2 2 12" xfId="0"/>
    <cellStyle name="Normal 6 2 2 2 12 2" xfId="0"/>
    <cellStyle name="Normal 6 2 2 2 12 3" xfId="0"/>
    <cellStyle name="Normal 6 2 2 2 12 4" xfId="0"/>
    <cellStyle name="Normal 6 2 2 2 13" xfId="0"/>
    <cellStyle name="Normal 6 2 2 2 14" xfId="0"/>
    <cellStyle name="Normal 6 2 2 2 15" xfId="0"/>
    <cellStyle name="Normal 6 2 2 2 16" xfId="0"/>
    <cellStyle name="Normal 6 2 2 2 2" xfId="0"/>
    <cellStyle name="Normal 6 2 2 2 2 10" xfId="0"/>
    <cellStyle name="Normal 6 2 2 2 2 11" xfId="0"/>
    <cellStyle name="Normal 6 2 2 2 2 2" xfId="0"/>
    <cellStyle name="Normal 6 2 2 2 2 2 2" xfId="0"/>
    <cellStyle name="Normal 6 2 2 2 2 2 2 2" xfId="0"/>
    <cellStyle name="Normal 6 2 2 2 2 2 2 2 2" xfId="0"/>
    <cellStyle name="Normal 6 2 2 2 2 2 2 2 2 2" xfId="0"/>
    <cellStyle name="Normal 6 2 2 2 2 2 2 2 2 3" xfId="0"/>
    <cellStyle name="Normal 6 2 2 2 2 2 2 2 3" xfId="0"/>
    <cellStyle name="Normal 6 2 2 2 2 2 2 2 4" xfId="0"/>
    <cellStyle name="Normal 6 2 2 2 2 2 2 2 5" xfId="0"/>
    <cellStyle name="Normal 6 2 2 2 2 2 2 2 6" xfId="0"/>
    <cellStyle name="Normal 6 2 2 2 2 2 2 3" xfId="0"/>
    <cellStyle name="Normal 6 2 2 2 2 2 2 3 2" xfId="0"/>
    <cellStyle name="Normal 6 2 2 2 2 2 2 3 3" xfId="0"/>
    <cellStyle name="Normal 6 2 2 2 2 2 2 4" xfId="0"/>
    <cellStyle name="Normal 6 2 2 2 2 2 2 5" xfId="0"/>
    <cellStyle name="Normal 6 2 2 2 2 2 2 6" xfId="0"/>
    <cellStyle name="Normal 6 2 2 2 2 2 2 7" xfId="0"/>
    <cellStyle name="Normal 6 2 2 2 2 2 3" xfId="0"/>
    <cellStyle name="Normal 6 2 2 2 2 2 3 2" xfId="0"/>
    <cellStyle name="Normal 6 2 2 2 2 2 3 2 2" xfId="0"/>
    <cellStyle name="Normal 6 2 2 2 2 2 3 2 3" xfId="0"/>
    <cellStyle name="Normal 6 2 2 2 2 2 3 3" xfId="0"/>
    <cellStyle name="Normal 6 2 2 2 2 2 3 4" xfId="0"/>
    <cellStyle name="Normal 6 2 2 2 2 2 3 5" xfId="0"/>
    <cellStyle name="Normal 6 2 2 2 2 2 3 6" xfId="0"/>
    <cellStyle name="Normal 6 2 2 2 2 2 4" xfId="0"/>
    <cellStyle name="Normal 6 2 2 2 2 2 4 2" xfId="0"/>
    <cellStyle name="Normal 6 2 2 2 2 2 4 3" xfId="0"/>
    <cellStyle name="Normal 6 2 2 2 2 2 5" xfId="0"/>
    <cellStyle name="Normal 6 2 2 2 2 2 6" xfId="0"/>
    <cellStyle name="Normal 6 2 2 2 2 2 7" xfId="0"/>
    <cellStyle name="Normal 6 2 2 2 2 2 8" xfId="0"/>
    <cellStyle name="Normal 6 2 2 2 2 3" xfId="0"/>
    <cellStyle name="Normal 6 2 2 2 2 3 2" xfId="0"/>
    <cellStyle name="Normal 6 2 2 2 2 3 2 2" xfId="0"/>
    <cellStyle name="Normal 6 2 2 2 2 3 2 2 2" xfId="0"/>
    <cellStyle name="Normal 6 2 2 2 2 3 2 2 3" xfId="0"/>
    <cellStyle name="Normal 6 2 2 2 2 3 2 3" xfId="0"/>
    <cellStyle name="Normal 6 2 2 2 2 3 2 4" xfId="0"/>
    <cellStyle name="Normal 6 2 2 2 2 3 2 5" xfId="0"/>
    <cellStyle name="Normal 6 2 2 2 2 3 2 6" xfId="0"/>
    <cellStyle name="Normal 6 2 2 2 2 3 3" xfId="0"/>
    <cellStyle name="Normal 6 2 2 2 2 3 3 2" xfId="0"/>
    <cellStyle name="Normal 6 2 2 2 2 3 3 3" xfId="0"/>
    <cellStyle name="Normal 6 2 2 2 2 3 4" xfId="0"/>
    <cellStyle name="Normal 6 2 2 2 2 3 5" xfId="0"/>
    <cellStyle name="Normal 6 2 2 2 2 3 6" xfId="0"/>
    <cellStyle name="Normal 6 2 2 2 2 3 7" xfId="0"/>
    <cellStyle name="Normal 6 2 2 2 2 4" xfId="0"/>
    <cellStyle name="Normal 6 2 2 2 2 4 2" xfId="0"/>
    <cellStyle name="Normal 6 2 2 2 2 4 2 2" xfId="0"/>
    <cellStyle name="Normal 6 2 2 2 2 4 2 3" xfId="0"/>
    <cellStyle name="Normal 6 2 2 2 2 4 3" xfId="0"/>
    <cellStyle name="Normal 6 2 2 2 2 4 4" xfId="0"/>
    <cellStyle name="Normal 6 2 2 2 2 4 5" xfId="0"/>
    <cellStyle name="Normal 6 2 2 2 2 4 6" xfId="0"/>
    <cellStyle name="Normal 6 2 2 2 2 5" xfId="0"/>
    <cellStyle name="Normal 6 2 2 2 2 5 2" xfId="0"/>
    <cellStyle name="Normal 6 2 2 2 2 5 2 2" xfId="0"/>
    <cellStyle name="Normal 6 2 2 2 2 5 2 3" xfId="0"/>
    <cellStyle name="Normal 6 2 2 2 2 5 3" xfId="0"/>
    <cellStyle name="Normal 6 2 2 2 2 5 4" xfId="0"/>
    <cellStyle name="Normal 6 2 2 2 2 5 5" xfId="0"/>
    <cellStyle name="Normal 6 2 2 2 2 5 6" xfId="0"/>
    <cellStyle name="Normal 6 2 2 2 2 6" xfId="0"/>
    <cellStyle name="Normal 6 2 2 2 2 6 2" xfId="0"/>
    <cellStyle name="Normal 6 2 2 2 2 6 2 2" xfId="0"/>
    <cellStyle name="Normal 6 2 2 2 2 6 2 3" xfId="0"/>
    <cellStyle name="Normal 6 2 2 2 2 6 3" xfId="0"/>
    <cellStyle name="Normal 6 2 2 2 2 6 4" xfId="0"/>
    <cellStyle name="Normal 6 2 2 2 2 6 5" xfId="0"/>
    <cellStyle name="Normal 6 2 2 2 2 7" xfId="0"/>
    <cellStyle name="Normal 6 2 2 2 2 7 2" xfId="0"/>
    <cellStyle name="Normal 6 2 2 2 2 7 3" xfId="0"/>
    <cellStyle name="Normal 6 2 2 2 2 8" xfId="0"/>
    <cellStyle name="Normal 6 2 2 2 2 9" xfId="0"/>
    <cellStyle name="Normal 6 2 2 2 3" xfId="0"/>
    <cellStyle name="Normal 6 2 2 2 3 10" xfId="0"/>
    <cellStyle name="Normal 6 2 2 2 3 11" xfId="0"/>
    <cellStyle name="Normal 6 2 2 2 3 2" xfId="0"/>
    <cellStyle name="Normal 6 2 2 2 3 2 2" xfId="0"/>
    <cellStyle name="Normal 6 2 2 2 3 2 2 2" xfId="0"/>
    <cellStyle name="Normal 6 2 2 2 3 2 2 2 2" xfId="0"/>
    <cellStyle name="Normal 6 2 2 2 3 2 2 2 2 2" xfId="0"/>
    <cellStyle name="Normal 6 2 2 2 3 2 2 2 2 3" xfId="0"/>
    <cellStyle name="Normal 6 2 2 2 3 2 2 2 3" xfId="0"/>
    <cellStyle name="Normal 6 2 2 2 3 2 2 2 4" xfId="0"/>
    <cellStyle name="Normal 6 2 2 2 3 2 2 2 5" xfId="0"/>
    <cellStyle name="Normal 6 2 2 2 3 2 2 2 6" xfId="0"/>
    <cellStyle name="Normal 6 2 2 2 3 2 2 3" xfId="0"/>
    <cellStyle name="Normal 6 2 2 2 3 2 2 3 2" xfId="0"/>
    <cellStyle name="Normal 6 2 2 2 3 2 2 3 3" xfId="0"/>
    <cellStyle name="Normal 6 2 2 2 3 2 2 4" xfId="0"/>
    <cellStyle name="Normal 6 2 2 2 3 2 2 5" xfId="0"/>
    <cellStyle name="Normal 6 2 2 2 3 2 2 6" xfId="0"/>
    <cellStyle name="Normal 6 2 2 2 3 2 2 7" xfId="0"/>
    <cellStyle name="Normal 6 2 2 2 3 2 3" xfId="0"/>
    <cellStyle name="Normal 6 2 2 2 3 2 3 2" xfId="0"/>
    <cellStyle name="Normal 6 2 2 2 3 2 3 2 2" xfId="0"/>
    <cellStyle name="Normal 6 2 2 2 3 2 3 2 3" xfId="0"/>
    <cellStyle name="Normal 6 2 2 2 3 2 3 3" xfId="0"/>
    <cellStyle name="Normal 6 2 2 2 3 2 3 4" xfId="0"/>
    <cellStyle name="Normal 6 2 2 2 3 2 3 5" xfId="0"/>
    <cellStyle name="Normal 6 2 2 2 3 2 3 6" xfId="0"/>
    <cellStyle name="Normal 6 2 2 2 3 2 4" xfId="0"/>
    <cellStyle name="Normal 6 2 2 2 3 2 4 2" xfId="0"/>
    <cellStyle name="Normal 6 2 2 2 3 2 4 3" xfId="0"/>
    <cellStyle name="Normal 6 2 2 2 3 2 5" xfId="0"/>
    <cellStyle name="Normal 6 2 2 2 3 2 6" xfId="0"/>
    <cellStyle name="Normal 6 2 2 2 3 2 7" xfId="0"/>
    <cellStyle name="Normal 6 2 2 2 3 2 8" xfId="0"/>
    <cellStyle name="Normal 6 2 2 2 3 3" xfId="0"/>
    <cellStyle name="Normal 6 2 2 2 3 3 2" xfId="0"/>
    <cellStyle name="Normal 6 2 2 2 3 3 2 2" xfId="0"/>
    <cellStyle name="Normal 6 2 2 2 3 3 2 2 2" xfId="0"/>
    <cellStyle name="Normal 6 2 2 2 3 3 2 2 3" xfId="0"/>
    <cellStyle name="Normal 6 2 2 2 3 3 2 3" xfId="0"/>
    <cellStyle name="Normal 6 2 2 2 3 3 2 4" xfId="0"/>
    <cellStyle name="Normal 6 2 2 2 3 3 2 5" xfId="0"/>
    <cellStyle name="Normal 6 2 2 2 3 3 2 6" xfId="0"/>
    <cellStyle name="Normal 6 2 2 2 3 3 3" xfId="0"/>
    <cellStyle name="Normal 6 2 2 2 3 3 3 2" xfId="0"/>
    <cellStyle name="Normal 6 2 2 2 3 3 3 3" xfId="0"/>
    <cellStyle name="Normal 6 2 2 2 3 3 4" xfId="0"/>
    <cellStyle name="Normal 6 2 2 2 3 3 5" xfId="0"/>
    <cellStyle name="Normal 6 2 2 2 3 3 6" xfId="0"/>
    <cellStyle name="Normal 6 2 2 2 3 3 7" xfId="0"/>
    <cellStyle name="Normal 6 2 2 2 3 4" xfId="0"/>
    <cellStyle name="Normal 6 2 2 2 3 4 2" xfId="0"/>
    <cellStyle name="Normal 6 2 2 2 3 4 2 2" xfId="0"/>
    <cellStyle name="Normal 6 2 2 2 3 4 2 3" xfId="0"/>
    <cellStyle name="Normal 6 2 2 2 3 4 3" xfId="0"/>
    <cellStyle name="Normal 6 2 2 2 3 4 4" xfId="0"/>
    <cellStyle name="Normal 6 2 2 2 3 4 5" xfId="0"/>
    <cellStyle name="Normal 6 2 2 2 3 4 6" xfId="0"/>
    <cellStyle name="Normal 6 2 2 2 3 5" xfId="0"/>
    <cellStyle name="Normal 6 2 2 2 3 5 2" xfId="0"/>
    <cellStyle name="Normal 6 2 2 2 3 5 2 2" xfId="0"/>
    <cellStyle name="Normal 6 2 2 2 3 5 2 3" xfId="0"/>
    <cellStyle name="Normal 6 2 2 2 3 5 3" xfId="0"/>
    <cellStyle name="Normal 6 2 2 2 3 5 4" xfId="0"/>
    <cellStyle name="Normal 6 2 2 2 3 5 5" xfId="0"/>
    <cellStyle name="Normal 6 2 2 2 3 5 6" xfId="0"/>
    <cellStyle name="Normal 6 2 2 2 3 6" xfId="0"/>
    <cellStyle name="Normal 6 2 2 2 3 6 2" xfId="0"/>
    <cellStyle name="Normal 6 2 2 2 3 6 2 2" xfId="0"/>
    <cellStyle name="Normal 6 2 2 2 3 6 2 3" xfId="0"/>
    <cellStyle name="Normal 6 2 2 2 3 6 3" xfId="0"/>
    <cellStyle name="Normal 6 2 2 2 3 6 4" xfId="0"/>
    <cellStyle name="Normal 6 2 2 2 3 6 5" xfId="0"/>
    <cellStyle name="Normal 6 2 2 2 3 7" xfId="0"/>
    <cellStyle name="Normal 6 2 2 2 3 7 2" xfId="0"/>
    <cellStyle name="Normal 6 2 2 2 3 7 3" xfId="0"/>
    <cellStyle name="Normal 6 2 2 2 3 8" xfId="0"/>
    <cellStyle name="Normal 6 2 2 2 3 9" xfId="0"/>
    <cellStyle name="Normal 6 2 2 2 4" xfId="0"/>
    <cellStyle name="Normal 6 2 2 2 4 2" xfId="0"/>
    <cellStyle name="Normal 6 2 2 2 4 2 2" xfId="0"/>
    <cellStyle name="Normal 6 2 2 2 4 2 2 2" xfId="0"/>
    <cellStyle name="Normal 6 2 2 2 4 2 2 2 2" xfId="0"/>
    <cellStyle name="Normal 6 2 2 2 4 2 2 2 3" xfId="0"/>
    <cellStyle name="Normal 6 2 2 2 4 2 2 3" xfId="0"/>
    <cellStyle name="Normal 6 2 2 2 4 2 2 4" xfId="0"/>
    <cellStyle name="Normal 6 2 2 2 4 2 2 5" xfId="0"/>
    <cellStyle name="Normal 6 2 2 2 4 2 2 6" xfId="0"/>
    <cellStyle name="Normal 6 2 2 2 4 2 3" xfId="0"/>
    <cellStyle name="Normal 6 2 2 2 4 2 3 2" xfId="0"/>
    <cellStyle name="Normal 6 2 2 2 4 2 3 3" xfId="0"/>
    <cellStyle name="Normal 6 2 2 2 4 2 4" xfId="0"/>
    <cellStyle name="Normal 6 2 2 2 4 2 5" xfId="0"/>
    <cellStyle name="Normal 6 2 2 2 4 2 6" xfId="0"/>
    <cellStyle name="Normal 6 2 2 2 4 2 7" xfId="0"/>
    <cellStyle name="Normal 6 2 2 2 4 3" xfId="0"/>
    <cellStyle name="Normal 6 2 2 2 4 3 2" xfId="0"/>
    <cellStyle name="Normal 6 2 2 2 4 3 2 2" xfId="0"/>
    <cellStyle name="Normal 6 2 2 2 4 3 2 3" xfId="0"/>
    <cellStyle name="Normal 6 2 2 2 4 3 3" xfId="0"/>
    <cellStyle name="Normal 6 2 2 2 4 3 4" xfId="0"/>
    <cellStyle name="Normal 6 2 2 2 4 3 5" xfId="0"/>
    <cellStyle name="Normal 6 2 2 2 4 3 6" xfId="0"/>
    <cellStyle name="Normal 6 2 2 2 4 4" xfId="0"/>
    <cellStyle name="Normal 6 2 2 2 4 4 2" xfId="0"/>
    <cellStyle name="Normal 6 2 2 2 4 4 3" xfId="0"/>
    <cellStyle name="Normal 6 2 2 2 4 5" xfId="0"/>
    <cellStyle name="Normal 6 2 2 2 4 6" xfId="0"/>
    <cellStyle name="Normal 6 2 2 2 4 7" xfId="0"/>
    <cellStyle name="Normal 6 2 2 2 4 8" xfId="0"/>
    <cellStyle name="Normal 6 2 2 2 5" xfId="0"/>
    <cellStyle name="Normal 6 2 2 2 5 2" xfId="0"/>
    <cellStyle name="Normal 6 2 2 2 5 2 2" xfId="0"/>
    <cellStyle name="Normal 6 2 2 2 5 2 2 2" xfId="0"/>
    <cellStyle name="Normal 6 2 2 2 5 2 2 2 2" xfId="0"/>
    <cellStyle name="Normal 6 2 2 2 5 2 2 2 3" xfId="0"/>
    <cellStyle name="Normal 6 2 2 2 5 2 2 3" xfId="0"/>
    <cellStyle name="Normal 6 2 2 2 5 2 2 4" xfId="0"/>
    <cellStyle name="Normal 6 2 2 2 5 2 2 5" xfId="0"/>
    <cellStyle name="Normal 6 2 2 2 5 2 2 6" xfId="0"/>
    <cellStyle name="Normal 6 2 2 2 5 2 3" xfId="0"/>
    <cellStyle name="Normal 6 2 2 2 5 2 3 2" xfId="0"/>
    <cellStyle name="Normal 6 2 2 2 5 2 3 3" xfId="0"/>
    <cellStyle name="Normal 6 2 2 2 5 2 4" xfId="0"/>
    <cellStyle name="Normal 6 2 2 2 5 2 5" xfId="0"/>
    <cellStyle name="Normal 6 2 2 2 5 2 6" xfId="0"/>
    <cellStyle name="Normal 6 2 2 2 5 2 7" xfId="0"/>
    <cellStyle name="Normal 6 2 2 2 5 3" xfId="0"/>
    <cellStyle name="Normal 6 2 2 2 5 3 2" xfId="0"/>
    <cellStyle name="Normal 6 2 2 2 5 3 2 2" xfId="0"/>
    <cellStyle name="Normal 6 2 2 2 5 3 2 3" xfId="0"/>
    <cellStyle name="Normal 6 2 2 2 5 3 3" xfId="0"/>
    <cellStyle name="Normal 6 2 2 2 5 3 4" xfId="0"/>
    <cellStyle name="Normal 6 2 2 2 5 3 5" xfId="0"/>
    <cellStyle name="Normal 6 2 2 2 5 3 6" xfId="0"/>
    <cellStyle name="Normal 6 2 2 2 5 4" xfId="0"/>
    <cellStyle name="Normal 6 2 2 2 5 4 2" xfId="0"/>
    <cellStyle name="Normal 6 2 2 2 5 4 3" xfId="0"/>
    <cellStyle name="Normal 6 2 2 2 5 5" xfId="0"/>
    <cellStyle name="Normal 6 2 2 2 5 6" xfId="0"/>
    <cellStyle name="Normal 6 2 2 2 5 7" xfId="0"/>
    <cellStyle name="Normal 6 2 2 2 5 8" xfId="0"/>
    <cellStyle name="Normal 6 2 2 2 6" xfId="0"/>
    <cellStyle name="Normal 6 2 2 2 6 2" xfId="0"/>
    <cellStyle name="Normal 6 2 2 2 6 2 2" xfId="0"/>
    <cellStyle name="Normal 6 2 2 2 6 2 2 2" xfId="0"/>
    <cellStyle name="Normal 6 2 2 2 6 2 2 2 2" xfId="0"/>
    <cellStyle name="Normal 6 2 2 2 6 2 2 2 3" xfId="0"/>
    <cellStyle name="Normal 6 2 2 2 6 2 2 3" xfId="0"/>
    <cellStyle name="Normal 6 2 2 2 6 2 2 4" xfId="0"/>
    <cellStyle name="Normal 6 2 2 2 6 2 2 5" xfId="0"/>
    <cellStyle name="Normal 6 2 2 2 6 2 2 6" xfId="0"/>
    <cellStyle name="Normal 6 2 2 2 6 2 3" xfId="0"/>
    <cellStyle name="Normal 6 2 2 2 6 2 3 2" xfId="0"/>
    <cellStyle name="Normal 6 2 2 2 6 2 3 3" xfId="0"/>
    <cellStyle name="Normal 6 2 2 2 6 2 4" xfId="0"/>
    <cellStyle name="Normal 6 2 2 2 6 2 5" xfId="0"/>
    <cellStyle name="Normal 6 2 2 2 6 2 6" xfId="0"/>
    <cellStyle name="Normal 6 2 2 2 6 2 7" xfId="0"/>
    <cellStyle name="Normal 6 2 2 2 6 3" xfId="0"/>
    <cellStyle name="Normal 6 2 2 2 6 3 2" xfId="0"/>
    <cellStyle name="Normal 6 2 2 2 6 3 2 2" xfId="0"/>
    <cellStyle name="Normal 6 2 2 2 6 3 2 3" xfId="0"/>
    <cellStyle name="Normal 6 2 2 2 6 3 3" xfId="0"/>
    <cellStyle name="Normal 6 2 2 2 6 3 4" xfId="0"/>
    <cellStyle name="Normal 6 2 2 2 6 3 5" xfId="0"/>
    <cellStyle name="Normal 6 2 2 2 6 3 6" xfId="0"/>
    <cellStyle name="Normal 6 2 2 2 6 4" xfId="0"/>
    <cellStyle name="Normal 6 2 2 2 6 4 2" xfId="0"/>
    <cellStyle name="Normal 6 2 2 2 6 4 3" xfId="0"/>
    <cellStyle name="Normal 6 2 2 2 6 5" xfId="0"/>
    <cellStyle name="Normal 6 2 2 2 6 6" xfId="0"/>
    <cellStyle name="Normal 6 2 2 2 6 7" xfId="0"/>
    <cellStyle name="Normal 6 2 2 2 6 8" xfId="0"/>
    <cellStyle name="Normal 6 2 2 2 7" xfId="0"/>
    <cellStyle name="Normal 6 2 2 2 7 2" xfId="0"/>
    <cellStyle name="Normal 6 2 2 2 7 2 2" xfId="0"/>
    <cellStyle name="Normal 6 2 2 2 7 2 2 2" xfId="0"/>
    <cellStyle name="Normal 6 2 2 2 7 2 2 3" xfId="0"/>
    <cellStyle name="Normal 6 2 2 2 7 2 3" xfId="0"/>
    <cellStyle name="Normal 6 2 2 2 7 2 4" xfId="0"/>
    <cellStyle name="Normal 6 2 2 2 7 2 5" xfId="0"/>
    <cellStyle name="Normal 6 2 2 2 7 2 6" xfId="0"/>
    <cellStyle name="Normal 6 2 2 2 7 3" xfId="0"/>
    <cellStyle name="Normal 6 2 2 2 7 3 2" xfId="0"/>
    <cellStyle name="Normal 6 2 2 2 7 3 3" xfId="0"/>
    <cellStyle name="Normal 6 2 2 2 7 4" xfId="0"/>
    <cellStyle name="Normal 6 2 2 2 7 5" xfId="0"/>
    <cellStyle name="Normal 6 2 2 2 7 6" xfId="0"/>
    <cellStyle name="Normal 6 2 2 2 7 7" xfId="0"/>
    <cellStyle name="Normal 6 2 2 2 8" xfId="0"/>
    <cellStyle name="Normal 6 2 2 2 8 2" xfId="0"/>
    <cellStyle name="Normal 6 2 2 2 8 2 2" xfId="0"/>
    <cellStyle name="Normal 6 2 2 2 8 2 3" xfId="0"/>
    <cellStyle name="Normal 6 2 2 2 8 3" xfId="0"/>
    <cellStyle name="Normal 6 2 2 2 8 4" xfId="0"/>
    <cellStyle name="Normal 6 2 2 2 8 5" xfId="0"/>
    <cellStyle name="Normal 6 2 2 2 8 6" xfId="0"/>
    <cellStyle name="Normal 6 2 2 2 9" xfId="0"/>
    <cellStyle name="Normal 6 2 2 2 9 2" xfId="0"/>
    <cellStyle name="Normal 6 2 2 2 9 2 2" xfId="0"/>
    <cellStyle name="Normal 6 2 2 2 9 2 3" xfId="0"/>
    <cellStyle name="Normal 6 2 2 2 9 3" xfId="0"/>
    <cellStyle name="Normal 6 2 2 2 9 4" xfId="0"/>
    <cellStyle name="Normal 6 2 2 2 9 5" xfId="0"/>
    <cellStyle name="Normal 6 2 2 2 9 6" xfId="0"/>
    <cellStyle name="Normal 6 2 2 3" xfId="0"/>
    <cellStyle name="Normal 6 2 2 3 10" xfId="0"/>
    <cellStyle name="Normal 6 2 2 3 10 2" xfId="0"/>
    <cellStyle name="Normal 6 2 2 3 10 2 2" xfId="0"/>
    <cellStyle name="Normal 6 2 2 3 10 2 3" xfId="0"/>
    <cellStyle name="Normal 6 2 2 3 10 3" xfId="0"/>
    <cellStyle name="Normal 6 2 2 3 10 4" xfId="0"/>
    <cellStyle name="Normal 6 2 2 3 10 5" xfId="0"/>
    <cellStyle name="Normal 6 2 2 3 10 6" xfId="0"/>
    <cellStyle name="Normal 6 2 2 3 11" xfId="0"/>
    <cellStyle name="Normal 6 2 2 3 11 2" xfId="0"/>
    <cellStyle name="Normal 6 2 2 3 11 2 2" xfId="0"/>
    <cellStyle name="Normal 6 2 2 3 11 2 3" xfId="0"/>
    <cellStyle name="Normal 6 2 2 3 11 3" xfId="0"/>
    <cellStyle name="Normal 6 2 2 3 11 4" xfId="0"/>
    <cellStyle name="Normal 6 2 2 3 11 5" xfId="0"/>
    <cellStyle name="Normal 6 2 2 3 12" xfId="0"/>
    <cellStyle name="Normal 6 2 2 3 12 2" xfId="0"/>
    <cellStyle name="Normal 6 2 2 3 12 3" xfId="0"/>
    <cellStyle name="Normal 6 2 2 3 12 4" xfId="0"/>
    <cellStyle name="Normal 6 2 2 3 13" xfId="0"/>
    <cellStyle name="Normal 6 2 2 3 14" xfId="0"/>
    <cellStyle name="Normal 6 2 2 3 15" xfId="0"/>
    <cellStyle name="Normal 6 2 2 3 16" xfId="0"/>
    <cellStyle name="Normal 6 2 2 3 2" xfId="0"/>
    <cellStyle name="Normal 6 2 2 3 2 10" xfId="0"/>
    <cellStyle name="Normal 6 2 2 3 2 11" xfId="0"/>
    <cellStyle name="Normal 6 2 2 3 2 2" xfId="0"/>
    <cellStyle name="Normal 6 2 2 3 2 2 2" xfId="0"/>
    <cellStyle name="Normal 6 2 2 3 2 2 2 2" xfId="0"/>
    <cellStyle name="Normal 6 2 2 3 2 2 2 2 2" xfId="0"/>
    <cellStyle name="Normal 6 2 2 3 2 2 2 2 2 2" xfId="0"/>
    <cellStyle name="Normal 6 2 2 3 2 2 2 2 2 3" xfId="0"/>
    <cellStyle name="Normal 6 2 2 3 2 2 2 2 3" xfId="0"/>
    <cellStyle name="Normal 6 2 2 3 2 2 2 2 4" xfId="0"/>
    <cellStyle name="Normal 6 2 2 3 2 2 2 2 5" xfId="0"/>
    <cellStyle name="Normal 6 2 2 3 2 2 2 2 6" xfId="0"/>
    <cellStyle name="Normal 6 2 2 3 2 2 2 3" xfId="0"/>
    <cellStyle name="Normal 6 2 2 3 2 2 2 3 2" xfId="0"/>
    <cellStyle name="Normal 6 2 2 3 2 2 2 3 3" xfId="0"/>
    <cellStyle name="Normal 6 2 2 3 2 2 2 4" xfId="0"/>
    <cellStyle name="Normal 6 2 2 3 2 2 2 5" xfId="0"/>
    <cellStyle name="Normal 6 2 2 3 2 2 2 6" xfId="0"/>
    <cellStyle name="Normal 6 2 2 3 2 2 2 7" xfId="0"/>
    <cellStyle name="Normal 6 2 2 3 2 2 3" xfId="0"/>
    <cellStyle name="Normal 6 2 2 3 2 2 3 2" xfId="0"/>
    <cellStyle name="Normal 6 2 2 3 2 2 3 2 2" xfId="0"/>
    <cellStyle name="Normal 6 2 2 3 2 2 3 2 3" xfId="0"/>
    <cellStyle name="Normal 6 2 2 3 2 2 3 3" xfId="0"/>
    <cellStyle name="Normal 6 2 2 3 2 2 3 4" xfId="0"/>
    <cellStyle name="Normal 6 2 2 3 2 2 3 5" xfId="0"/>
    <cellStyle name="Normal 6 2 2 3 2 2 3 6" xfId="0"/>
    <cellStyle name="Normal 6 2 2 3 2 2 4" xfId="0"/>
    <cellStyle name="Normal 6 2 2 3 2 2 4 2" xfId="0"/>
    <cellStyle name="Normal 6 2 2 3 2 2 4 3" xfId="0"/>
    <cellStyle name="Normal 6 2 2 3 2 2 5" xfId="0"/>
    <cellStyle name="Normal 6 2 2 3 2 2 6" xfId="0"/>
    <cellStyle name="Normal 6 2 2 3 2 2 7" xfId="0"/>
    <cellStyle name="Normal 6 2 2 3 2 2 8" xfId="0"/>
    <cellStyle name="Normal 6 2 2 3 2 3" xfId="0"/>
    <cellStyle name="Normal 6 2 2 3 2 3 2" xfId="0"/>
    <cellStyle name="Normal 6 2 2 3 2 3 2 2" xfId="0"/>
    <cellStyle name="Normal 6 2 2 3 2 3 2 2 2" xfId="0"/>
    <cellStyle name="Normal 6 2 2 3 2 3 2 2 3" xfId="0"/>
    <cellStyle name="Normal 6 2 2 3 2 3 2 3" xfId="0"/>
    <cellStyle name="Normal 6 2 2 3 2 3 2 4" xfId="0"/>
    <cellStyle name="Normal 6 2 2 3 2 3 2 5" xfId="0"/>
    <cellStyle name="Normal 6 2 2 3 2 3 2 6" xfId="0"/>
    <cellStyle name="Normal 6 2 2 3 2 3 3" xfId="0"/>
    <cellStyle name="Normal 6 2 2 3 2 3 3 2" xfId="0"/>
    <cellStyle name="Normal 6 2 2 3 2 3 3 3" xfId="0"/>
    <cellStyle name="Normal 6 2 2 3 2 3 4" xfId="0"/>
    <cellStyle name="Normal 6 2 2 3 2 3 5" xfId="0"/>
    <cellStyle name="Normal 6 2 2 3 2 3 6" xfId="0"/>
    <cellStyle name="Normal 6 2 2 3 2 3 7" xfId="0"/>
    <cellStyle name="Normal 6 2 2 3 2 4" xfId="0"/>
    <cellStyle name="Normal 6 2 2 3 2 4 2" xfId="0"/>
    <cellStyle name="Normal 6 2 2 3 2 4 2 2" xfId="0"/>
    <cellStyle name="Normal 6 2 2 3 2 4 2 3" xfId="0"/>
    <cellStyle name="Normal 6 2 2 3 2 4 3" xfId="0"/>
    <cellStyle name="Normal 6 2 2 3 2 4 4" xfId="0"/>
    <cellStyle name="Normal 6 2 2 3 2 4 5" xfId="0"/>
    <cellStyle name="Normal 6 2 2 3 2 4 6" xfId="0"/>
    <cellStyle name="Normal 6 2 2 3 2 5" xfId="0"/>
    <cellStyle name="Normal 6 2 2 3 2 5 2" xfId="0"/>
    <cellStyle name="Normal 6 2 2 3 2 5 2 2" xfId="0"/>
    <cellStyle name="Normal 6 2 2 3 2 5 2 3" xfId="0"/>
    <cellStyle name="Normal 6 2 2 3 2 5 3" xfId="0"/>
    <cellStyle name="Normal 6 2 2 3 2 5 4" xfId="0"/>
    <cellStyle name="Normal 6 2 2 3 2 5 5" xfId="0"/>
    <cellStyle name="Normal 6 2 2 3 2 5 6" xfId="0"/>
    <cellStyle name="Normal 6 2 2 3 2 6" xfId="0"/>
    <cellStyle name="Normal 6 2 2 3 2 6 2" xfId="0"/>
    <cellStyle name="Normal 6 2 2 3 2 6 2 2" xfId="0"/>
    <cellStyle name="Normal 6 2 2 3 2 6 2 3" xfId="0"/>
    <cellStyle name="Normal 6 2 2 3 2 6 3" xfId="0"/>
    <cellStyle name="Normal 6 2 2 3 2 6 4" xfId="0"/>
    <cellStyle name="Normal 6 2 2 3 2 6 5" xfId="0"/>
    <cellStyle name="Normal 6 2 2 3 2 7" xfId="0"/>
    <cellStyle name="Normal 6 2 2 3 2 7 2" xfId="0"/>
    <cellStyle name="Normal 6 2 2 3 2 7 3" xfId="0"/>
    <cellStyle name="Normal 6 2 2 3 2 8" xfId="0"/>
    <cellStyle name="Normal 6 2 2 3 2 9" xfId="0"/>
    <cellStyle name="Normal 6 2 2 3 3" xfId="0"/>
    <cellStyle name="Normal 6 2 2 3 3 10" xfId="0"/>
    <cellStyle name="Normal 6 2 2 3 3 11" xfId="0"/>
    <cellStyle name="Normal 6 2 2 3 3 2" xfId="0"/>
    <cellStyle name="Normal 6 2 2 3 3 2 2" xfId="0"/>
    <cellStyle name="Normal 6 2 2 3 3 2 2 2" xfId="0"/>
    <cellStyle name="Normal 6 2 2 3 3 2 2 2 2" xfId="0"/>
    <cellStyle name="Normal 6 2 2 3 3 2 2 2 2 2" xfId="0"/>
    <cellStyle name="Normal 6 2 2 3 3 2 2 2 2 3" xfId="0"/>
    <cellStyle name="Normal 6 2 2 3 3 2 2 2 3" xfId="0"/>
    <cellStyle name="Normal 6 2 2 3 3 2 2 2 4" xfId="0"/>
    <cellStyle name="Normal 6 2 2 3 3 2 2 2 5" xfId="0"/>
    <cellStyle name="Normal 6 2 2 3 3 2 2 2 6" xfId="0"/>
    <cellStyle name="Normal 6 2 2 3 3 2 2 3" xfId="0"/>
    <cellStyle name="Normal 6 2 2 3 3 2 2 3 2" xfId="0"/>
    <cellStyle name="Normal 6 2 2 3 3 2 2 3 3" xfId="0"/>
    <cellStyle name="Normal 6 2 2 3 3 2 2 4" xfId="0"/>
    <cellStyle name="Normal 6 2 2 3 3 2 2 5" xfId="0"/>
    <cellStyle name="Normal 6 2 2 3 3 2 2 6" xfId="0"/>
    <cellStyle name="Normal 6 2 2 3 3 2 2 7" xfId="0"/>
    <cellStyle name="Normal 6 2 2 3 3 2 3" xfId="0"/>
    <cellStyle name="Normal 6 2 2 3 3 2 3 2" xfId="0"/>
    <cellStyle name="Normal 6 2 2 3 3 2 3 2 2" xfId="0"/>
    <cellStyle name="Normal 6 2 2 3 3 2 3 2 3" xfId="0"/>
    <cellStyle name="Normal 6 2 2 3 3 2 3 3" xfId="0"/>
    <cellStyle name="Normal 6 2 2 3 3 2 3 4" xfId="0"/>
    <cellStyle name="Normal 6 2 2 3 3 2 3 5" xfId="0"/>
    <cellStyle name="Normal 6 2 2 3 3 2 3 6" xfId="0"/>
    <cellStyle name="Normal 6 2 2 3 3 2 4" xfId="0"/>
    <cellStyle name="Normal 6 2 2 3 3 2 4 2" xfId="0"/>
    <cellStyle name="Normal 6 2 2 3 3 2 4 3" xfId="0"/>
    <cellStyle name="Normal 6 2 2 3 3 2 5" xfId="0"/>
    <cellStyle name="Normal 6 2 2 3 3 2 6" xfId="0"/>
    <cellStyle name="Normal 6 2 2 3 3 2 7" xfId="0"/>
    <cellStyle name="Normal 6 2 2 3 3 2 8" xfId="0"/>
    <cellStyle name="Normal 6 2 2 3 3 3" xfId="0"/>
    <cellStyle name="Normal 6 2 2 3 3 3 2" xfId="0"/>
    <cellStyle name="Normal 6 2 2 3 3 3 2 2" xfId="0"/>
    <cellStyle name="Normal 6 2 2 3 3 3 2 2 2" xfId="0"/>
    <cellStyle name="Normal 6 2 2 3 3 3 2 2 3" xfId="0"/>
    <cellStyle name="Normal 6 2 2 3 3 3 2 3" xfId="0"/>
    <cellStyle name="Normal 6 2 2 3 3 3 2 4" xfId="0"/>
    <cellStyle name="Normal 6 2 2 3 3 3 2 5" xfId="0"/>
    <cellStyle name="Normal 6 2 2 3 3 3 2 6" xfId="0"/>
    <cellStyle name="Normal 6 2 2 3 3 3 3" xfId="0"/>
    <cellStyle name="Normal 6 2 2 3 3 3 3 2" xfId="0"/>
    <cellStyle name="Normal 6 2 2 3 3 3 3 3" xfId="0"/>
    <cellStyle name="Normal 6 2 2 3 3 3 4" xfId="0"/>
    <cellStyle name="Normal 6 2 2 3 3 3 5" xfId="0"/>
    <cellStyle name="Normal 6 2 2 3 3 3 6" xfId="0"/>
    <cellStyle name="Normal 6 2 2 3 3 3 7" xfId="0"/>
    <cellStyle name="Normal 6 2 2 3 3 4" xfId="0"/>
    <cellStyle name="Normal 6 2 2 3 3 4 2" xfId="0"/>
    <cellStyle name="Normal 6 2 2 3 3 4 2 2" xfId="0"/>
    <cellStyle name="Normal 6 2 2 3 3 4 2 3" xfId="0"/>
    <cellStyle name="Normal 6 2 2 3 3 4 3" xfId="0"/>
    <cellStyle name="Normal 6 2 2 3 3 4 4" xfId="0"/>
    <cellStyle name="Normal 6 2 2 3 3 4 5" xfId="0"/>
    <cellStyle name="Normal 6 2 2 3 3 4 6" xfId="0"/>
    <cellStyle name="Normal 6 2 2 3 3 5" xfId="0"/>
    <cellStyle name="Normal 6 2 2 3 3 5 2" xfId="0"/>
    <cellStyle name="Normal 6 2 2 3 3 5 2 2" xfId="0"/>
    <cellStyle name="Normal 6 2 2 3 3 5 2 3" xfId="0"/>
    <cellStyle name="Normal 6 2 2 3 3 5 3" xfId="0"/>
    <cellStyle name="Normal 6 2 2 3 3 5 4" xfId="0"/>
    <cellStyle name="Normal 6 2 2 3 3 5 5" xfId="0"/>
    <cellStyle name="Normal 6 2 2 3 3 5 6" xfId="0"/>
    <cellStyle name="Normal 6 2 2 3 3 6" xfId="0"/>
    <cellStyle name="Normal 6 2 2 3 3 6 2" xfId="0"/>
    <cellStyle name="Normal 6 2 2 3 3 6 2 2" xfId="0"/>
    <cellStyle name="Normal 6 2 2 3 3 6 2 3" xfId="0"/>
    <cellStyle name="Normal 6 2 2 3 3 6 3" xfId="0"/>
    <cellStyle name="Normal 6 2 2 3 3 6 4" xfId="0"/>
    <cellStyle name="Normal 6 2 2 3 3 6 5" xfId="0"/>
    <cellStyle name="Normal 6 2 2 3 3 7" xfId="0"/>
    <cellStyle name="Normal 6 2 2 3 3 7 2" xfId="0"/>
    <cellStyle name="Normal 6 2 2 3 3 7 3" xfId="0"/>
    <cellStyle name="Normal 6 2 2 3 3 8" xfId="0"/>
    <cellStyle name="Normal 6 2 2 3 3 9" xfId="0"/>
    <cellStyle name="Normal 6 2 2 3 4" xfId="0"/>
    <cellStyle name="Normal 6 2 2 3 4 2" xfId="0"/>
    <cellStyle name="Normal 6 2 2 3 4 2 2" xfId="0"/>
    <cellStyle name="Normal 6 2 2 3 4 2 2 2" xfId="0"/>
    <cellStyle name="Normal 6 2 2 3 4 2 2 2 2" xfId="0"/>
    <cellStyle name="Normal 6 2 2 3 4 2 2 2 3" xfId="0"/>
    <cellStyle name="Normal 6 2 2 3 4 2 2 3" xfId="0"/>
    <cellStyle name="Normal 6 2 2 3 4 2 2 4" xfId="0"/>
    <cellStyle name="Normal 6 2 2 3 4 2 2 5" xfId="0"/>
    <cellStyle name="Normal 6 2 2 3 4 2 2 6" xfId="0"/>
    <cellStyle name="Normal 6 2 2 3 4 2 3" xfId="0"/>
    <cellStyle name="Normal 6 2 2 3 4 2 3 2" xfId="0"/>
    <cellStyle name="Normal 6 2 2 3 4 2 3 3" xfId="0"/>
    <cellStyle name="Normal 6 2 2 3 4 2 4" xfId="0"/>
    <cellStyle name="Normal 6 2 2 3 4 2 5" xfId="0"/>
    <cellStyle name="Normal 6 2 2 3 4 2 6" xfId="0"/>
    <cellStyle name="Normal 6 2 2 3 4 2 7" xfId="0"/>
    <cellStyle name="Normal 6 2 2 3 4 3" xfId="0"/>
    <cellStyle name="Normal 6 2 2 3 4 3 2" xfId="0"/>
    <cellStyle name="Normal 6 2 2 3 4 3 2 2" xfId="0"/>
    <cellStyle name="Normal 6 2 2 3 4 3 2 3" xfId="0"/>
    <cellStyle name="Normal 6 2 2 3 4 3 3" xfId="0"/>
    <cellStyle name="Normal 6 2 2 3 4 3 4" xfId="0"/>
    <cellStyle name="Normal 6 2 2 3 4 3 5" xfId="0"/>
    <cellStyle name="Normal 6 2 2 3 4 3 6" xfId="0"/>
    <cellStyle name="Normal 6 2 2 3 4 4" xfId="0"/>
    <cellStyle name="Normal 6 2 2 3 4 4 2" xfId="0"/>
    <cellStyle name="Normal 6 2 2 3 4 4 3" xfId="0"/>
    <cellStyle name="Normal 6 2 2 3 4 5" xfId="0"/>
    <cellStyle name="Normal 6 2 2 3 4 6" xfId="0"/>
    <cellStyle name="Normal 6 2 2 3 4 7" xfId="0"/>
    <cellStyle name="Normal 6 2 2 3 4 8" xfId="0"/>
    <cellStyle name="Normal 6 2 2 3 5" xfId="0"/>
    <cellStyle name="Normal 6 2 2 3 5 2" xfId="0"/>
    <cellStyle name="Normal 6 2 2 3 5 2 2" xfId="0"/>
    <cellStyle name="Normal 6 2 2 3 5 2 2 2" xfId="0"/>
    <cellStyle name="Normal 6 2 2 3 5 2 2 2 2" xfId="0"/>
    <cellStyle name="Normal 6 2 2 3 5 2 2 2 3" xfId="0"/>
    <cellStyle name="Normal 6 2 2 3 5 2 2 3" xfId="0"/>
    <cellStyle name="Normal 6 2 2 3 5 2 2 4" xfId="0"/>
    <cellStyle name="Normal 6 2 2 3 5 2 2 5" xfId="0"/>
    <cellStyle name="Normal 6 2 2 3 5 2 2 6" xfId="0"/>
    <cellStyle name="Normal 6 2 2 3 5 2 3" xfId="0"/>
    <cellStyle name="Normal 6 2 2 3 5 2 3 2" xfId="0"/>
    <cellStyle name="Normal 6 2 2 3 5 2 3 3" xfId="0"/>
    <cellStyle name="Normal 6 2 2 3 5 2 4" xfId="0"/>
    <cellStyle name="Normal 6 2 2 3 5 2 5" xfId="0"/>
    <cellStyle name="Normal 6 2 2 3 5 2 6" xfId="0"/>
    <cellStyle name="Normal 6 2 2 3 5 2 7" xfId="0"/>
    <cellStyle name="Normal 6 2 2 3 5 3" xfId="0"/>
    <cellStyle name="Normal 6 2 2 3 5 3 2" xfId="0"/>
    <cellStyle name="Normal 6 2 2 3 5 3 2 2" xfId="0"/>
    <cellStyle name="Normal 6 2 2 3 5 3 2 3" xfId="0"/>
    <cellStyle name="Normal 6 2 2 3 5 3 3" xfId="0"/>
    <cellStyle name="Normal 6 2 2 3 5 3 4" xfId="0"/>
    <cellStyle name="Normal 6 2 2 3 5 3 5" xfId="0"/>
    <cellStyle name="Normal 6 2 2 3 5 3 6" xfId="0"/>
    <cellStyle name="Normal 6 2 2 3 5 4" xfId="0"/>
    <cellStyle name="Normal 6 2 2 3 5 4 2" xfId="0"/>
    <cellStyle name="Normal 6 2 2 3 5 4 3" xfId="0"/>
    <cellStyle name="Normal 6 2 2 3 5 5" xfId="0"/>
    <cellStyle name="Normal 6 2 2 3 5 6" xfId="0"/>
    <cellStyle name="Normal 6 2 2 3 5 7" xfId="0"/>
    <cellStyle name="Normal 6 2 2 3 5 8" xfId="0"/>
    <cellStyle name="Normal 6 2 2 3 6" xfId="0"/>
    <cellStyle name="Normal 6 2 2 3 6 2" xfId="0"/>
    <cellStyle name="Normal 6 2 2 3 6 2 2" xfId="0"/>
    <cellStyle name="Normal 6 2 2 3 6 2 2 2" xfId="0"/>
    <cellStyle name="Normal 6 2 2 3 6 2 2 2 2" xfId="0"/>
    <cellStyle name="Normal 6 2 2 3 6 2 2 2 3" xfId="0"/>
    <cellStyle name="Normal 6 2 2 3 6 2 2 3" xfId="0"/>
    <cellStyle name="Normal 6 2 2 3 6 2 2 4" xfId="0"/>
    <cellStyle name="Normal 6 2 2 3 6 2 2 5" xfId="0"/>
    <cellStyle name="Normal 6 2 2 3 6 2 2 6" xfId="0"/>
    <cellStyle name="Normal 6 2 2 3 6 2 3" xfId="0"/>
    <cellStyle name="Normal 6 2 2 3 6 2 3 2" xfId="0"/>
    <cellStyle name="Normal 6 2 2 3 6 2 3 3" xfId="0"/>
    <cellStyle name="Normal 6 2 2 3 6 2 4" xfId="0"/>
    <cellStyle name="Normal 6 2 2 3 6 2 5" xfId="0"/>
    <cellStyle name="Normal 6 2 2 3 6 2 6" xfId="0"/>
    <cellStyle name="Normal 6 2 2 3 6 2 7" xfId="0"/>
    <cellStyle name="Normal 6 2 2 3 6 3" xfId="0"/>
    <cellStyle name="Normal 6 2 2 3 6 3 2" xfId="0"/>
    <cellStyle name="Normal 6 2 2 3 6 3 2 2" xfId="0"/>
    <cellStyle name="Normal 6 2 2 3 6 3 2 3" xfId="0"/>
    <cellStyle name="Normal 6 2 2 3 6 3 3" xfId="0"/>
    <cellStyle name="Normal 6 2 2 3 6 3 4" xfId="0"/>
    <cellStyle name="Normal 6 2 2 3 6 3 5" xfId="0"/>
    <cellStyle name="Normal 6 2 2 3 6 3 6" xfId="0"/>
    <cellStyle name="Normal 6 2 2 3 6 4" xfId="0"/>
    <cellStyle name="Normal 6 2 2 3 6 4 2" xfId="0"/>
    <cellStyle name="Normal 6 2 2 3 6 4 3" xfId="0"/>
    <cellStyle name="Normal 6 2 2 3 6 5" xfId="0"/>
    <cellStyle name="Normal 6 2 2 3 6 6" xfId="0"/>
    <cellStyle name="Normal 6 2 2 3 6 7" xfId="0"/>
    <cellStyle name="Normal 6 2 2 3 6 8" xfId="0"/>
    <cellStyle name="Normal 6 2 2 3 7" xfId="0"/>
    <cellStyle name="Normal 6 2 2 3 7 2" xfId="0"/>
    <cellStyle name="Normal 6 2 2 3 7 2 2" xfId="0"/>
    <cellStyle name="Normal 6 2 2 3 7 2 2 2" xfId="0"/>
    <cellStyle name="Normal 6 2 2 3 7 2 2 3" xfId="0"/>
    <cellStyle name="Normal 6 2 2 3 7 2 3" xfId="0"/>
    <cellStyle name="Normal 6 2 2 3 7 2 4" xfId="0"/>
    <cellStyle name="Normal 6 2 2 3 7 2 5" xfId="0"/>
    <cellStyle name="Normal 6 2 2 3 7 2 6" xfId="0"/>
    <cellStyle name="Normal 6 2 2 3 7 3" xfId="0"/>
    <cellStyle name="Normal 6 2 2 3 7 3 2" xfId="0"/>
    <cellStyle name="Normal 6 2 2 3 7 3 3" xfId="0"/>
    <cellStyle name="Normal 6 2 2 3 7 4" xfId="0"/>
    <cellStyle name="Normal 6 2 2 3 7 5" xfId="0"/>
    <cellStyle name="Normal 6 2 2 3 7 6" xfId="0"/>
    <cellStyle name="Normal 6 2 2 3 7 7" xfId="0"/>
    <cellStyle name="Normal 6 2 2 3 8" xfId="0"/>
    <cellStyle name="Normal 6 2 2 3 8 2" xfId="0"/>
    <cellStyle name="Normal 6 2 2 3 8 2 2" xfId="0"/>
    <cellStyle name="Normal 6 2 2 3 8 2 3" xfId="0"/>
    <cellStyle name="Normal 6 2 2 3 8 3" xfId="0"/>
    <cellStyle name="Normal 6 2 2 3 8 4" xfId="0"/>
    <cellStyle name="Normal 6 2 2 3 8 5" xfId="0"/>
    <cellStyle name="Normal 6 2 2 3 8 6" xfId="0"/>
    <cellStyle name="Normal 6 2 2 3 9" xfId="0"/>
    <cellStyle name="Normal 6 2 2 3 9 2" xfId="0"/>
    <cellStyle name="Normal 6 2 2 3 9 2 2" xfId="0"/>
    <cellStyle name="Normal 6 2 2 3 9 2 3" xfId="0"/>
    <cellStyle name="Normal 6 2 2 3 9 3" xfId="0"/>
    <cellStyle name="Normal 6 2 2 3 9 4" xfId="0"/>
    <cellStyle name="Normal 6 2 2 3 9 5" xfId="0"/>
    <cellStyle name="Normal 6 2 2 3 9 6" xfId="0"/>
    <cellStyle name="Normal 6 2 2 4" xfId="0"/>
    <cellStyle name="Normal 6 2 2 4 10" xfId="0"/>
    <cellStyle name="Normal 6 2 2 4 11" xfId="0"/>
    <cellStyle name="Normal 6 2 2 4 2" xfId="0"/>
    <cellStyle name="Normal 6 2 2 4 2 2" xfId="0"/>
    <cellStyle name="Normal 6 2 2 4 2 2 2" xfId="0"/>
    <cellStyle name="Normal 6 2 2 4 2 2 2 2" xfId="0"/>
    <cellStyle name="Normal 6 2 2 4 2 2 2 2 2" xfId="0"/>
    <cellStyle name="Normal 6 2 2 4 2 2 2 2 3" xfId="0"/>
    <cellStyle name="Normal 6 2 2 4 2 2 2 3" xfId="0"/>
    <cellStyle name="Normal 6 2 2 4 2 2 2 4" xfId="0"/>
    <cellStyle name="Normal 6 2 2 4 2 2 2 5" xfId="0"/>
    <cellStyle name="Normal 6 2 2 4 2 2 2 6" xfId="0"/>
    <cellStyle name="Normal 6 2 2 4 2 2 3" xfId="0"/>
    <cellStyle name="Normal 6 2 2 4 2 2 3 2" xfId="0"/>
    <cellStyle name="Normal 6 2 2 4 2 2 3 3" xfId="0"/>
    <cellStyle name="Normal 6 2 2 4 2 2 4" xfId="0"/>
    <cellStyle name="Normal 6 2 2 4 2 2 5" xfId="0"/>
    <cellStyle name="Normal 6 2 2 4 2 2 6" xfId="0"/>
    <cellStyle name="Normal 6 2 2 4 2 2 7" xfId="0"/>
    <cellStyle name="Normal 6 2 2 4 2 3" xfId="0"/>
    <cellStyle name="Normal 6 2 2 4 2 3 2" xfId="0"/>
    <cellStyle name="Normal 6 2 2 4 2 3 2 2" xfId="0"/>
    <cellStyle name="Normal 6 2 2 4 2 3 2 3" xfId="0"/>
    <cellStyle name="Normal 6 2 2 4 2 3 3" xfId="0"/>
    <cellStyle name="Normal 6 2 2 4 2 3 4" xfId="0"/>
    <cellStyle name="Normal 6 2 2 4 2 3 5" xfId="0"/>
    <cellStyle name="Normal 6 2 2 4 2 3 6" xfId="0"/>
    <cellStyle name="Normal 6 2 2 4 2 4" xfId="0"/>
    <cellStyle name="Normal 6 2 2 4 2 4 2" xfId="0"/>
    <cellStyle name="Normal 6 2 2 4 2 4 3" xfId="0"/>
    <cellStyle name="Normal 6 2 2 4 2 5" xfId="0"/>
    <cellStyle name="Normal 6 2 2 4 2 6" xfId="0"/>
    <cellStyle name="Normal 6 2 2 4 2 7" xfId="0"/>
    <cellStyle name="Normal 6 2 2 4 2 8" xfId="0"/>
    <cellStyle name="Normal 6 2 2 4 3" xfId="0"/>
    <cellStyle name="Normal 6 2 2 4 3 2" xfId="0"/>
    <cellStyle name="Normal 6 2 2 4 3 2 2" xfId="0"/>
    <cellStyle name="Normal 6 2 2 4 3 2 2 2" xfId="0"/>
    <cellStyle name="Normal 6 2 2 4 3 2 2 3" xfId="0"/>
    <cellStyle name="Normal 6 2 2 4 3 2 3" xfId="0"/>
    <cellStyle name="Normal 6 2 2 4 3 2 4" xfId="0"/>
    <cellStyle name="Normal 6 2 2 4 3 2 5" xfId="0"/>
    <cellStyle name="Normal 6 2 2 4 3 2 6" xfId="0"/>
    <cellStyle name="Normal 6 2 2 4 3 3" xfId="0"/>
    <cellStyle name="Normal 6 2 2 4 3 3 2" xfId="0"/>
    <cellStyle name="Normal 6 2 2 4 3 3 3" xfId="0"/>
    <cellStyle name="Normal 6 2 2 4 3 4" xfId="0"/>
    <cellStyle name="Normal 6 2 2 4 3 5" xfId="0"/>
    <cellStyle name="Normal 6 2 2 4 3 6" xfId="0"/>
    <cellStyle name="Normal 6 2 2 4 3 7" xfId="0"/>
    <cellStyle name="Normal 6 2 2 4 4" xfId="0"/>
    <cellStyle name="Normal 6 2 2 4 4 2" xfId="0"/>
    <cellStyle name="Normal 6 2 2 4 4 2 2" xfId="0"/>
    <cellStyle name="Normal 6 2 2 4 4 2 3" xfId="0"/>
    <cellStyle name="Normal 6 2 2 4 4 3" xfId="0"/>
    <cellStyle name="Normal 6 2 2 4 4 4" xfId="0"/>
    <cellStyle name="Normal 6 2 2 4 4 5" xfId="0"/>
    <cellStyle name="Normal 6 2 2 4 4 6" xfId="0"/>
    <cellStyle name="Normal 6 2 2 4 5" xfId="0"/>
    <cellStyle name="Normal 6 2 2 4 5 2" xfId="0"/>
    <cellStyle name="Normal 6 2 2 4 5 2 2" xfId="0"/>
    <cellStyle name="Normal 6 2 2 4 5 2 3" xfId="0"/>
    <cellStyle name="Normal 6 2 2 4 5 3" xfId="0"/>
    <cellStyle name="Normal 6 2 2 4 5 4" xfId="0"/>
    <cellStyle name="Normal 6 2 2 4 5 5" xfId="0"/>
    <cellStyle name="Normal 6 2 2 4 5 6" xfId="0"/>
    <cellStyle name="Normal 6 2 2 4 6" xfId="0"/>
    <cellStyle name="Normal 6 2 2 4 6 2" xfId="0"/>
    <cellStyle name="Normal 6 2 2 4 6 2 2" xfId="0"/>
    <cellStyle name="Normal 6 2 2 4 6 2 3" xfId="0"/>
    <cellStyle name="Normal 6 2 2 4 6 3" xfId="0"/>
    <cellStyle name="Normal 6 2 2 4 6 4" xfId="0"/>
    <cellStyle name="Normal 6 2 2 4 6 5" xfId="0"/>
    <cellStyle name="Normal 6 2 2 4 7" xfId="0"/>
    <cellStyle name="Normal 6 2 2 4 7 2" xfId="0"/>
    <cellStyle name="Normal 6 2 2 4 7 3" xfId="0"/>
    <cellStyle name="Normal 6 2 2 4 8" xfId="0"/>
    <cellStyle name="Normal 6 2 2 4 9" xfId="0"/>
    <cellStyle name="Normal 6 2 2 5" xfId="0"/>
    <cellStyle name="Normal 6 2 2 5 10" xfId="0"/>
    <cellStyle name="Normal 6 2 2 5 11" xfId="0"/>
    <cellStyle name="Normal 6 2 2 5 2" xfId="0"/>
    <cellStyle name="Normal 6 2 2 5 2 2" xfId="0"/>
    <cellStyle name="Normal 6 2 2 5 2 2 2" xfId="0"/>
    <cellStyle name="Normal 6 2 2 5 2 2 2 2" xfId="0"/>
    <cellStyle name="Normal 6 2 2 5 2 2 2 2 2" xfId="0"/>
    <cellStyle name="Normal 6 2 2 5 2 2 2 2 3" xfId="0"/>
    <cellStyle name="Normal 6 2 2 5 2 2 2 3" xfId="0"/>
    <cellStyle name="Normal 6 2 2 5 2 2 2 4" xfId="0"/>
    <cellStyle name="Normal 6 2 2 5 2 2 2 5" xfId="0"/>
    <cellStyle name="Normal 6 2 2 5 2 2 2 6" xfId="0"/>
    <cellStyle name="Normal 6 2 2 5 2 2 3" xfId="0"/>
    <cellStyle name="Normal 6 2 2 5 2 2 3 2" xfId="0"/>
    <cellStyle name="Normal 6 2 2 5 2 2 3 3" xfId="0"/>
    <cellStyle name="Normal 6 2 2 5 2 2 4" xfId="0"/>
    <cellStyle name="Normal 6 2 2 5 2 2 5" xfId="0"/>
    <cellStyle name="Normal 6 2 2 5 2 2 6" xfId="0"/>
    <cellStyle name="Normal 6 2 2 5 2 2 7" xfId="0"/>
    <cellStyle name="Normal 6 2 2 5 2 3" xfId="0"/>
    <cellStyle name="Normal 6 2 2 5 2 3 2" xfId="0"/>
    <cellStyle name="Normal 6 2 2 5 2 3 2 2" xfId="0"/>
    <cellStyle name="Normal 6 2 2 5 2 3 2 3" xfId="0"/>
    <cellStyle name="Normal 6 2 2 5 2 3 3" xfId="0"/>
    <cellStyle name="Normal 6 2 2 5 2 3 4" xfId="0"/>
    <cellStyle name="Normal 6 2 2 5 2 3 5" xfId="0"/>
    <cellStyle name="Normal 6 2 2 5 2 3 6" xfId="0"/>
    <cellStyle name="Normal 6 2 2 5 2 4" xfId="0"/>
    <cellStyle name="Normal 6 2 2 5 2 4 2" xfId="0"/>
    <cellStyle name="Normal 6 2 2 5 2 4 3" xfId="0"/>
    <cellStyle name="Normal 6 2 2 5 2 5" xfId="0"/>
    <cellStyle name="Normal 6 2 2 5 2 6" xfId="0"/>
    <cellStyle name="Normal 6 2 2 5 2 7" xfId="0"/>
    <cellStyle name="Normal 6 2 2 5 2 8" xfId="0"/>
    <cellStyle name="Normal 6 2 2 5 3" xfId="0"/>
    <cellStyle name="Normal 6 2 2 5 3 2" xfId="0"/>
    <cellStyle name="Normal 6 2 2 5 3 2 2" xfId="0"/>
    <cellStyle name="Normal 6 2 2 5 3 2 2 2" xfId="0"/>
    <cellStyle name="Normal 6 2 2 5 3 2 2 3" xfId="0"/>
    <cellStyle name="Normal 6 2 2 5 3 2 3" xfId="0"/>
    <cellStyle name="Normal 6 2 2 5 3 2 4" xfId="0"/>
    <cellStyle name="Normal 6 2 2 5 3 2 5" xfId="0"/>
    <cellStyle name="Normal 6 2 2 5 3 2 6" xfId="0"/>
    <cellStyle name="Normal 6 2 2 5 3 3" xfId="0"/>
    <cellStyle name="Normal 6 2 2 5 3 3 2" xfId="0"/>
    <cellStyle name="Normal 6 2 2 5 3 3 3" xfId="0"/>
    <cellStyle name="Normal 6 2 2 5 3 4" xfId="0"/>
    <cellStyle name="Normal 6 2 2 5 3 5" xfId="0"/>
    <cellStyle name="Normal 6 2 2 5 3 6" xfId="0"/>
    <cellStyle name="Normal 6 2 2 5 3 7" xfId="0"/>
    <cellStyle name="Normal 6 2 2 5 4" xfId="0"/>
    <cellStyle name="Normal 6 2 2 5 4 2" xfId="0"/>
    <cellStyle name="Normal 6 2 2 5 4 2 2" xfId="0"/>
    <cellStyle name="Normal 6 2 2 5 4 2 3" xfId="0"/>
    <cellStyle name="Normal 6 2 2 5 4 3" xfId="0"/>
    <cellStyle name="Normal 6 2 2 5 4 4" xfId="0"/>
    <cellStyle name="Normal 6 2 2 5 4 5" xfId="0"/>
    <cellStyle name="Normal 6 2 2 5 4 6" xfId="0"/>
    <cellStyle name="Normal 6 2 2 5 5" xfId="0"/>
    <cellStyle name="Normal 6 2 2 5 5 2" xfId="0"/>
    <cellStyle name="Normal 6 2 2 5 5 2 2" xfId="0"/>
    <cellStyle name="Normal 6 2 2 5 5 2 3" xfId="0"/>
    <cellStyle name="Normal 6 2 2 5 5 3" xfId="0"/>
    <cellStyle name="Normal 6 2 2 5 5 4" xfId="0"/>
    <cellStyle name="Normal 6 2 2 5 5 5" xfId="0"/>
    <cellStyle name="Normal 6 2 2 5 5 6" xfId="0"/>
    <cellStyle name="Normal 6 2 2 5 6" xfId="0"/>
    <cellStyle name="Normal 6 2 2 5 6 2" xfId="0"/>
    <cellStyle name="Normal 6 2 2 5 6 2 2" xfId="0"/>
    <cellStyle name="Normal 6 2 2 5 6 2 3" xfId="0"/>
    <cellStyle name="Normal 6 2 2 5 6 3" xfId="0"/>
    <cellStyle name="Normal 6 2 2 5 6 4" xfId="0"/>
    <cellStyle name="Normal 6 2 2 5 6 5" xfId="0"/>
    <cellStyle name="Normal 6 2 2 5 7" xfId="0"/>
    <cellStyle name="Normal 6 2 2 5 7 2" xfId="0"/>
    <cellStyle name="Normal 6 2 2 5 7 3" xfId="0"/>
    <cellStyle name="Normal 6 2 2 5 8" xfId="0"/>
    <cellStyle name="Normal 6 2 2 5 9" xfId="0"/>
    <cellStyle name="Normal 6 2 2 6" xfId="0"/>
    <cellStyle name="Normal 6 2 2 6 2" xfId="0"/>
    <cellStyle name="Normal 6 2 2 6 2 2" xfId="0"/>
    <cellStyle name="Normal 6 2 2 6 2 2 2" xfId="0"/>
    <cellStyle name="Normal 6 2 2 6 2 2 2 2" xfId="0"/>
    <cellStyle name="Normal 6 2 2 6 2 2 2 3" xfId="0"/>
    <cellStyle name="Normal 6 2 2 6 2 2 3" xfId="0"/>
    <cellStyle name="Normal 6 2 2 6 2 2 4" xfId="0"/>
    <cellStyle name="Normal 6 2 2 6 2 2 5" xfId="0"/>
    <cellStyle name="Normal 6 2 2 6 2 2 6" xfId="0"/>
    <cellStyle name="Normal 6 2 2 6 2 3" xfId="0"/>
    <cellStyle name="Normal 6 2 2 6 2 3 2" xfId="0"/>
    <cellStyle name="Normal 6 2 2 6 2 3 3" xfId="0"/>
    <cellStyle name="Normal 6 2 2 6 2 4" xfId="0"/>
    <cellStyle name="Normal 6 2 2 6 2 5" xfId="0"/>
    <cellStyle name="Normal 6 2 2 6 2 6" xfId="0"/>
    <cellStyle name="Normal 6 2 2 6 2 7" xfId="0"/>
    <cellStyle name="Normal 6 2 2 6 3" xfId="0"/>
    <cellStyle name="Normal 6 2 2 6 3 2" xfId="0"/>
    <cellStyle name="Normal 6 2 2 6 3 2 2" xfId="0"/>
    <cellStyle name="Normal 6 2 2 6 3 2 3" xfId="0"/>
    <cellStyle name="Normal 6 2 2 6 3 3" xfId="0"/>
    <cellStyle name="Normal 6 2 2 6 3 4" xfId="0"/>
    <cellStyle name="Normal 6 2 2 6 3 5" xfId="0"/>
    <cellStyle name="Normal 6 2 2 6 3 6" xfId="0"/>
    <cellStyle name="Normal 6 2 2 6 4" xfId="0"/>
    <cellStyle name="Normal 6 2 2 6 4 2" xfId="0"/>
    <cellStyle name="Normal 6 2 2 6 4 3" xfId="0"/>
    <cellStyle name="Normal 6 2 2 6 5" xfId="0"/>
    <cellStyle name="Normal 6 2 2 6 6" xfId="0"/>
    <cellStyle name="Normal 6 2 2 6 7" xfId="0"/>
    <cellStyle name="Normal 6 2 2 6 8" xfId="0"/>
    <cellStyle name="Normal 6 2 2 7" xfId="0"/>
    <cellStyle name="Normal 6 2 2 7 2" xfId="0"/>
    <cellStyle name="Normal 6 2 2 7 2 2" xfId="0"/>
    <cellStyle name="Normal 6 2 2 7 2 2 2" xfId="0"/>
    <cellStyle name="Normal 6 2 2 7 2 2 2 2" xfId="0"/>
    <cellStyle name="Normal 6 2 2 7 2 2 2 3" xfId="0"/>
    <cellStyle name="Normal 6 2 2 7 2 2 3" xfId="0"/>
    <cellStyle name="Normal 6 2 2 7 2 2 4" xfId="0"/>
    <cellStyle name="Normal 6 2 2 7 2 2 5" xfId="0"/>
    <cellStyle name="Normal 6 2 2 7 2 2 6" xfId="0"/>
    <cellStyle name="Normal 6 2 2 7 2 3" xfId="0"/>
    <cellStyle name="Normal 6 2 2 7 2 3 2" xfId="0"/>
    <cellStyle name="Normal 6 2 2 7 2 3 3" xfId="0"/>
    <cellStyle name="Normal 6 2 2 7 2 4" xfId="0"/>
    <cellStyle name="Normal 6 2 2 7 2 5" xfId="0"/>
    <cellStyle name="Normal 6 2 2 7 2 6" xfId="0"/>
    <cellStyle name="Normal 6 2 2 7 2 7" xfId="0"/>
    <cellStyle name="Normal 6 2 2 7 3" xfId="0"/>
    <cellStyle name="Normal 6 2 2 7 3 2" xfId="0"/>
    <cellStyle name="Normal 6 2 2 7 3 2 2" xfId="0"/>
    <cellStyle name="Normal 6 2 2 7 3 2 3" xfId="0"/>
    <cellStyle name="Normal 6 2 2 7 3 3" xfId="0"/>
    <cellStyle name="Normal 6 2 2 7 3 4" xfId="0"/>
    <cellStyle name="Normal 6 2 2 7 3 5" xfId="0"/>
    <cellStyle name="Normal 6 2 2 7 3 6" xfId="0"/>
    <cellStyle name="Normal 6 2 2 7 4" xfId="0"/>
    <cellStyle name="Normal 6 2 2 7 4 2" xfId="0"/>
    <cellStyle name="Normal 6 2 2 7 4 3" xfId="0"/>
    <cellStyle name="Normal 6 2 2 7 5" xfId="0"/>
    <cellStyle name="Normal 6 2 2 7 6" xfId="0"/>
    <cellStyle name="Normal 6 2 2 7 7" xfId="0"/>
    <cellStyle name="Normal 6 2 2 7 8" xfId="0"/>
    <cellStyle name="Normal 6 2 2 8" xfId="0"/>
    <cellStyle name="Normal 6 2 2 8 2" xfId="0"/>
    <cellStyle name="Normal 6 2 2 8 2 2" xfId="0"/>
    <cellStyle name="Normal 6 2 2 8 2 2 2" xfId="0"/>
    <cellStyle name="Normal 6 2 2 8 2 2 2 2" xfId="0"/>
    <cellStyle name="Normal 6 2 2 8 2 2 2 3" xfId="0"/>
    <cellStyle name="Normal 6 2 2 8 2 2 3" xfId="0"/>
    <cellStyle name="Normal 6 2 2 8 2 2 4" xfId="0"/>
    <cellStyle name="Normal 6 2 2 8 2 2 5" xfId="0"/>
    <cellStyle name="Normal 6 2 2 8 2 2 6" xfId="0"/>
    <cellStyle name="Normal 6 2 2 8 2 3" xfId="0"/>
    <cellStyle name="Normal 6 2 2 8 2 3 2" xfId="0"/>
    <cellStyle name="Normal 6 2 2 8 2 3 3" xfId="0"/>
    <cellStyle name="Normal 6 2 2 8 2 4" xfId="0"/>
    <cellStyle name="Normal 6 2 2 8 2 5" xfId="0"/>
    <cellStyle name="Normal 6 2 2 8 2 6" xfId="0"/>
    <cellStyle name="Normal 6 2 2 8 2 7" xfId="0"/>
    <cellStyle name="Normal 6 2 2 8 3" xfId="0"/>
    <cellStyle name="Normal 6 2 2 8 3 2" xfId="0"/>
    <cellStyle name="Normal 6 2 2 8 3 2 2" xfId="0"/>
    <cellStyle name="Normal 6 2 2 8 3 2 3" xfId="0"/>
    <cellStyle name="Normal 6 2 2 8 3 3" xfId="0"/>
    <cellStyle name="Normal 6 2 2 8 3 4" xfId="0"/>
    <cellStyle name="Normal 6 2 2 8 3 5" xfId="0"/>
    <cellStyle name="Normal 6 2 2 8 3 6" xfId="0"/>
    <cellStyle name="Normal 6 2 2 8 4" xfId="0"/>
    <cellStyle name="Normal 6 2 2 8 4 2" xfId="0"/>
    <cellStyle name="Normal 6 2 2 8 4 3" xfId="0"/>
    <cellStyle name="Normal 6 2 2 8 5" xfId="0"/>
    <cellStyle name="Normal 6 2 2 8 6" xfId="0"/>
    <cellStyle name="Normal 6 2 2 8 7" xfId="0"/>
    <cellStyle name="Normal 6 2 2 8 8" xfId="0"/>
    <cellStyle name="Normal 6 2 2 9" xfId="0"/>
    <cellStyle name="Normal 6 2 2 9 2" xfId="0"/>
    <cellStyle name="Normal 6 2 2 9 2 2" xfId="0"/>
    <cellStyle name="Normal 6 2 2 9 2 2 2" xfId="0"/>
    <cellStyle name="Normal 6 2 2 9 2 2 3" xfId="0"/>
    <cellStyle name="Normal 6 2 2 9 2 3" xfId="0"/>
    <cellStyle name="Normal 6 2 2 9 2 4" xfId="0"/>
    <cellStyle name="Normal 6 2 2 9 2 5" xfId="0"/>
    <cellStyle name="Normal 6 2 2 9 2 6" xfId="0"/>
    <cellStyle name="Normal 6 2 2 9 3" xfId="0"/>
    <cellStyle name="Normal 6 2 2 9 3 2" xfId="0"/>
    <cellStyle name="Normal 6 2 2 9 3 3" xfId="0"/>
    <cellStyle name="Normal 6 2 2 9 4" xfId="0"/>
    <cellStyle name="Normal 6 2 2 9 5" xfId="0"/>
    <cellStyle name="Normal 6 2 2 9 6" xfId="0"/>
    <cellStyle name="Normal 6 2 2 9 7" xfId="0"/>
    <cellStyle name="Normal 6 2 3" xfId="0"/>
    <cellStyle name="Normal 6 2 3 10" xfId="0"/>
    <cellStyle name="Normal 6 2 3 10 2" xfId="0"/>
    <cellStyle name="Normal 6 2 3 10 2 2" xfId="0"/>
    <cellStyle name="Normal 6 2 3 10 2 3" xfId="0"/>
    <cellStyle name="Normal 6 2 3 10 3" xfId="0"/>
    <cellStyle name="Normal 6 2 3 10 4" xfId="0"/>
    <cellStyle name="Normal 6 2 3 10 5" xfId="0"/>
    <cellStyle name="Normal 6 2 3 10 6" xfId="0"/>
    <cellStyle name="Normal 6 2 3 11" xfId="0"/>
    <cellStyle name="Normal 6 2 3 11 2" xfId="0"/>
    <cellStyle name="Normal 6 2 3 11 2 2" xfId="0"/>
    <cellStyle name="Normal 6 2 3 11 2 3" xfId="0"/>
    <cellStyle name="Normal 6 2 3 11 3" xfId="0"/>
    <cellStyle name="Normal 6 2 3 11 4" xfId="0"/>
    <cellStyle name="Normal 6 2 3 11 5" xfId="0"/>
    <cellStyle name="Normal 6 2 3 12" xfId="0"/>
    <cellStyle name="Normal 6 2 3 12 2" xfId="0"/>
    <cellStyle name="Normal 6 2 3 12 3" xfId="0"/>
    <cellStyle name="Normal 6 2 3 12 4" xfId="0"/>
    <cellStyle name="Normal 6 2 3 13" xfId="0"/>
    <cellStyle name="Normal 6 2 3 14" xfId="0"/>
    <cellStyle name="Normal 6 2 3 15" xfId="0"/>
    <cellStyle name="Normal 6 2 3 16" xfId="0"/>
    <cellStyle name="Normal 6 2 3 2" xfId="0"/>
    <cellStyle name="Normal 6 2 3 2 10" xfId="0"/>
    <cellStyle name="Normal 6 2 3 2 11" xfId="0"/>
    <cellStyle name="Normal 6 2 3 2 2" xfId="0"/>
    <cellStyle name="Normal 6 2 3 2 2 2" xfId="0"/>
    <cellStyle name="Normal 6 2 3 2 2 2 2" xfId="0"/>
    <cellStyle name="Normal 6 2 3 2 2 2 2 2" xfId="0"/>
    <cellStyle name="Normal 6 2 3 2 2 2 2 2 2" xfId="0"/>
    <cellStyle name="Normal 6 2 3 2 2 2 2 2 3" xfId="0"/>
    <cellStyle name="Normal 6 2 3 2 2 2 2 3" xfId="0"/>
    <cellStyle name="Normal 6 2 3 2 2 2 2 4" xfId="0"/>
    <cellStyle name="Normal 6 2 3 2 2 2 2 5" xfId="0"/>
    <cellStyle name="Normal 6 2 3 2 2 2 2 6" xfId="0"/>
    <cellStyle name="Normal 6 2 3 2 2 2 3" xfId="0"/>
    <cellStyle name="Normal 6 2 3 2 2 2 3 2" xfId="0"/>
    <cellStyle name="Normal 6 2 3 2 2 2 3 3" xfId="0"/>
    <cellStyle name="Normal 6 2 3 2 2 2 4" xfId="0"/>
    <cellStyle name="Normal 6 2 3 2 2 2 5" xfId="0"/>
    <cellStyle name="Normal 6 2 3 2 2 2 6" xfId="0"/>
    <cellStyle name="Normal 6 2 3 2 2 2 7" xfId="0"/>
    <cellStyle name="Normal 6 2 3 2 2 3" xfId="0"/>
    <cellStyle name="Normal 6 2 3 2 2 3 2" xfId="0"/>
    <cellStyle name="Normal 6 2 3 2 2 3 2 2" xfId="0"/>
    <cellStyle name="Normal 6 2 3 2 2 3 2 3" xfId="0"/>
    <cellStyle name="Normal 6 2 3 2 2 3 3" xfId="0"/>
    <cellStyle name="Normal 6 2 3 2 2 3 4" xfId="0"/>
    <cellStyle name="Normal 6 2 3 2 2 3 5" xfId="0"/>
    <cellStyle name="Normal 6 2 3 2 2 3 6" xfId="0"/>
    <cellStyle name="Normal 6 2 3 2 2 4" xfId="0"/>
    <cellStyle name="Normal 6 2 3 2 2 4 2" xfId="0"/>
    <cellStyle name="Normal 6 2 3 2 2 4 3" xfId="0"/>
    <cellStyle name="Normal 6 2 3 2 2 5" xfId="0"/>
    <cellStyle name="Normal 6 2 3 2 2 6" xfId="0"/>
    <cellStyle name="Normal 6 2 3 2 2 7" xfId="0"/>
    <cellStyle name="Normal 6 2 3 2 2 8" xfId="0"/>
    <cellStyle name="Normal 6 2 3 2 3" xfId="0"/>
    <cellStyle name="Normal 6 2 3 2 3 2" xfId="0"/>
    <cellStyle name="Normal 6 2 3 2 3 2 2" xfId="0"/>
    <cellStyle name="Normal 6 2 3 2 3 2 2 2" xfId="0"/>
    <cellStyle name="Normal 6 2 3 2 3 2 2 3" xfId="0"/>
    <cellStyle name="Normal 6 2 3 2 3 2 3" xfId="0"/>
    <cellStyle name="Normal 6 2 3 2 3 2 4" xfId="0"/>
    <cellStyle name="Normal 6 2 3 2 3 2 5" xfId="0"/>
    <cellStyle name="Normal 6 2 3 2 3 2 6" xfId="0"/>
    <cellStyle name="Normal 6 2 3 2 3 3" xfId="0"/>
    <cellStyle name="Normal 6 2 3 2 3 3 2" xfId="0"/>
    <cellStyle name="Normal 6 2 3 2 3 3 3" xfId="0"/>
    <cellStyle name="Normal 6 2 3 2 3 4" xfId="0"/>
    <cellStyle name="Normal 6 2 3 2 3 5" xfId="0"/>
    <cellStyle name="Normal 6 2 3 2 3 6" xfId="0"/>
    <cellStyle name="Normal 6 2 3 2 3 7" xfId="0"/>
    <cellStyle name="Normal 6 2 3 2 4" xfId="0"/>
    <cellStyle name="Normal 6 2 3 2 4 2" xfId="0"/>
    <cellStyle name="Normal 6 2 3 2 4 2 2" xfId="0"/>
    <cellStyle name="Normal 6 2 3 2 4 2 3" xfId="0"/>
    <cellStyle name="Normal 6 2 3 2 4 3" xfId="0"/>
    <cellStyle name="Normal 6 2 3 2 4 4" xfId="0"/>
    <cellStyle name="Normal 6 2 3 2 4 5" xfId="0"/>
    <cellStyle name="Normal 6 2 3 2 4 6" xfId="0"/>
    <cellStyle name="Normal 6 2 3 2 5" xfId="0"/>
    <cellStyle name="Normal 6 2 3 2 5 2" xfId="0"/>
    <cellStyle name="Normal 6 2 3 2 5 2 2" xfId="0"/>
    <cellStyle name="Normal 6 2 3 2 5 2 3" xfId="0"/>
    <cellStyle name="Normal 6 2 3 2 5 3" xfId="0"/>
    <cellStyle name="Normal 6 2 3 2 5 4" xfId="0"/>
    <cellStyle name="Normal 6 2 3 2 5 5" xfId="0"/>
    <cellStyle name="Normal 6 2 3 2 5 6" xfId="0"/>
    <cellStyle name="Normal 6 2 3 2 6" xfId="0"/>
    <cellStyle name="Normal 6 2 3 2 6 2" xfId="0"/>
    <cellStyle name="Normal 6 2 3 2 6 2 2" xfId="0"/>
    <cellStyle name="Normal 6 2 3 2 6 2 3" xfId="0"/>
    <cellStyle name="Normal 6 2 3 2 6 3" xfId="0"/>
    <cellStyle name="Normal 6 2 3 2 6 4" xfId="0"/>
    <cellStyle name="Normal 6 2 3 2 6 5" xfId="0"/>
    <cellStyle name="Normal 6 2 3 2 7" xfId="0"/>
    <cellStyle name="Normal 6 2 3 2 7 2" xfId="0"/>
    <cellStyle name="Normal 6 2 3 2 7 3" xfId="0"/>
    <cellStyle name="Normal 6 2 3 2 8" xfId="0"/>
    <cellStyle name="Normal 6 2 3 2 9" xfId="0"/>
    <cellStyle name="Normal 6 2 3 3" xfId="0"/>
    <cellStyle name="Normal 6 2 3 3 10" xfId="0"/>
    <cellStyle name="Normal 6 2 3 3 11" xfId="0"/>
    <cellStyle name="Normal 6 2 3 3 2" xfId="0"/>
    <cellStyle name="Normal 6 2 3 3 2 2" xfId="0"/>
    <cellStyle name="Normal 6 2 3 3 2 2 2" xfId="0"/>
    <cellStyle name="Normal 6 2 3 3 2 2 2 2" xfId="0"/>
    <cellStyle name="Normal 6 2 3 3 2 2 2 2 2" xfId="0"/>
    <cellStyle name="Normal 6 2 3 3 2 2 2 2 3" xfId="0"/>
    <cellStyle name="Normal 6 2 3 3 2 2 2 3" xfId="0"/>
    <cellStyle name="Normal 6 2 3 3 2 2 2 4" xfId="0"/>
    <cellStyle name="Normal 6 2 3 3 2 2 2 5" xfId="0"/>
    <cellStyle name="Normal 6 2 3 3 2 2 2 6" xfId="0"/>
    <cellStyle name="Normal 6 2 3 3 2 2 3" xfId="0"/>
    <cellStyle name="Normal 6 2 3 3 2 2 3 2" xfId="0"/>
    <cellStyle name="Normal 6 2 3 3 2 2 3 3" xfId="0"/>
    <cellStyle name="Normal 6 2 3 3 2 2 4" xfId="0"/>
    <cellStyle name="Normal 6 2 3 3 2 2 5" xfId="0"/>
    <cellStyle name="Normal 6 2 3 3 2 2 6" xfId="0"/>
    <cellStyle name="Normal 6 2 3 3 2 2 7" xfId="0"/>
    <cellStyle name="Normal 6 2 3 3 2 3" xfId="0"/>
    <cellStyle name="Normal 6 2 3 3 2 3 2" xfId="0"/>
    <cellStyle name="Normal 6 2 3 3 2 3 2 2" xfId="0"/>
    <cellStyle name="Normal 6 2 3 3 2 3 2 3" xfId="0"/>
    <cellStyle name="Normal 6 2 3 3 2 3 3" xfId="0"/>
    <cellStyle name="Normal 6 2 3 3 2 3 4" xfId="0"/>
    <cellStyle name="Normal 6 2 3 3 2 3 5" xfId="0"/>
    <cellStyle name="Normal 6 2 3 3 2 3 6" xfId="0"/>
    <cellStyle name="Normal 6 2 3 3 2 4" xfId="0"/>
    <cellStyle name="Normal 6 2 3 3 2 4 2" xfId="0"/>
    <cellStyle name="Normal 6 2 3 3 2 4 3" xfId="0"/>
    <cellStyle name="Normal 6 2 3 3 2 5" xfId="0"/>
    <cellStyle name="Normal 6 2 3 3 2 6" xfId="0"/>
    <cellStyle name="Normal 6 2 3 3 2 7" xfId="0"/>
    <cellStyle name="Normal 6 2 3 3 2 8" xfId="0"/>
    <cellStyle name="Normal 6 2 3 3 3" xfId="0"/>
    <cellStyle name="Normal 6 2 3 3 3 2" xfId="0"/>
    <cellStyle name="Normal 6 2 3 3 3 2 2" xfId="0"/>
    <cellStyle name="Normal 6 2 3 3 3 2 2 2" xfId="0"/>
    <cellStyle name="Normal 6 2 3 3 3 2 2 3" xfId="0"/>
    <cellStyle name="Normal 6 2 3 3 3 2 3" xfId="0"/>
    <cellStyle name="Normal 6 2 3 3 3 2 4" xfId="0"/>
    <cellStyle name="Normal 6 2 3 3 3 2 5" xfId="0"/>
    <cellStyle name="Normal 6 2 3 3 3 2 6" xfId="0"/>
    <cellStyle name="Normal 6 2 3 3 3 3" xfId="0"/>
    <cellStyle name="Normal 6 2 3 3 3 3 2" xfId="0"/>
    <cellStyle name="Normal 6 2 3 3 3 3 3" xfId="0"/>
    <cellStyle name="Normal 6 2 3 3 3 4" xfId="0"/>
    <cellStyle name="Normal 6 2 3 3 3 5" xfId="0"/>
    <cellStyle name="Normal 6 2 3 3 3 6" xfId="0"/>
    <cellStyle name="Normal 6 2 3 3 3 7" xfId="0"/>
    <cellStyle name="Normal 6 2 3 3 4" xfId="0"/>
    <cellStyle name="Normal 6 2 3 3 4 2" xfId="0"/>
    <cellStyle name="Normal 6 2 3 3 4 2 2" xfId="0"/>
    <cellStyle name="Normal 6 2 3 3 4 2 3" xfId="0"/>
    <cellStyle name="Normal 6 2 3 3 4 3" xfId="0"/>
    <cellStyle name="Normal 6 2 3 3 4 4" xfId="0"/>
    <cellStyle name="Normal 6 2 3 3 4 5" xfId="0"/>
    <cellStyle name="Normal 6 2 3 3 4 6" xfId="0"/>
    <cellStyle name="Normal 6 2 3 3 5" xfId="0"/>
    <cellStyle name="Normal 6 2 3 3 5 2" xfId="0"/>
    <cellStyle name="Normal 6 2 3 3 5 2 2" xfId="0"/>
    <cellStyle name="Normal 6 2 3 3 5 2 3" xfId="0"/>
    <cellStyle name="Normal 6 2 3 3 5 3" xfId="0"/>
    <cellStyle name="Normal 6 2 3 3 5 4" xfId="0"/>
    <cellStyle name="Normal 6 2 3 3 5 5" xfId="0"/>
    <cellStyle name="Normal 6 2 3 3 5 6" xfId="0"/>
    <cellStyle name="Normal 6 2 3 3 6" xfId="0"/>
    <cellStyle name="Normal 6 2 3 3 6 2" xfId="0"/>
    <cellStyle name="Normal 6 2 3 3 6 2 2" xfId="0"/>
    <cellStyle name="Normal 6 2 3 3 6 2 3" xfId="0"/>
    <cellStyle name="Normal 6 2 3 3 6 3" xfId="0"/>
    <cellStyle name="Normal 6 2 3 3 6 4" xfId="0"/>
    <cellStyle name="Normal 6 2 3 3 6 5" xfId="0"/>
    <cellStyle name="Normal 6 2 3 3 7" xfId="0"/>
    <cellStyle name="Normal 6 2 3 3 7 2" xfId="0"/>
    <cellStyle name="Normal 6 2 3 3 7 3" xfId="0"/>
    <cellStyle name="Normal 6 2 3 3 8" xfId="0"/>
    <cellStyle name="Normal 6 2 3 3 9" xfId="0"/>
    <cellStyle name="Normal 6 2 3 4" xfId="0"/>
    <cellStyle name="Normal 6 2 3 4 2" xfId="0"/>
    <cellStyle name="Normal 6 2 3 4 2 2" xfId="0"/>
    <cellStyle name="Normal 6 2 3 4 2 2 2" xfId="0"/>
    <cellStyle name="Normal 6 2 3 4 2 2 2 2" xfId="0"/>
    <cellStyle name="Normal 6 2 3 4 2 2 2 3" xfId="0"/>
    <cellStyle name="Normal 6 2 3 4 2 2 3" xfId="0"/>
    <cellStyle name="Normal 6 2 3 4 2 2 4" xfId="0"/>
    <cellStyle name="Normal 6 2 3 4 2 2 5" xfId="0"/>
    <cellStyle name="Normal 6 2 3 4 2 2 6" xfId="0"/>
    <cellStyle name="Normal 6 2 3 4 2 3" xfId="0"/>
    <cellStyle name="Normal 6 2 3 4 2 3 2" xfId="0"/>
    <cellStyle name="Normal 6 2 3 4 2 3 3" xfId="0"/>
    <cellStyle name="Normal 6 2 3 4 2 4" xfId="0"/>
    <cellStyle name="Normal 6 2 3 4 2 5" xfId="0"/>
    <cellStyle name="Normal 6 2 3 4 2 6" xfId="0"/>
    <cellStyle name="Normal 6 2 3 4 2 7" xfId="0"/>
    <cellStyle name="Normal 6 2 3 4 3" xfId="0"/>
    <cellStyle name="Normal 6 2 3 4 3 2" xfId="0"/>
    <cellStyle name="Normal 6 2 3 4 3 2 2" xfId="0"/>
    <cellStyle name="Normal 6 2 3 4 3 2 3" xfId="0"/>
    <cellStyle name="Normal 6 2 3 4 3 3" xfId="0"/>
    <cellStyle name="Normal 6 2 3 4 3 4" xfId="0"/>
    <cellStyle name="Normal 6 2 3 4 3 5" xfId="0"/>
    <cellStyle name="Normal 6 2 3 4 3 6" xfId="0"/>
    <cellStyle name="Normal 6 2 3 4 4" xfId="0"/>
    <cellStyle name="Normal 6 2 3 4 4 2" xfId="0"/>
    <cellStyle name="Normal 6 2 3 4 4 3" xfId="0"/>
    <cellStyle name="Normal 6 2 3 4 5" xfId="0"/>
    <cellStyle name="Normal 6 2 3 4 6" xfId="0"/>
    <cellStyle name="Normal 6 2 3 4 7" xfId="0"/>
    <cellStyle name="Normal 6 2 3 4 8" xfId="0"/>
    <cellStyle name="Normal 6 2 3 5" xfId="0"/>
    <cellStyle name="Normal 6 2 3 5 2" xfId="0"/>
    <cellStyle name="Normal 6 2 3 5 2 2" xfId="0"/>
    <cellStyle name="Normal 6 2 3 5 2 2 2" xfId="0"/>
    <cellStyle name="Normal 6 2 3 5 2 2 2 2" xfId="0"/>
    <cellStyle name="Normal 6 2 3 5 2 2 2 3" xfId="0"/>
    <cellStyle name="Normal 6 2 3 5 2 2 3" xfId="0"/>
    <cellStyle name="Normal 6 2 3 5 2 2 4" xfId="0"/>
    <cellStyle name="Normal 6 2 3 5 2 2 5" xfId="0"/>
    <cellStyle name="Normal 6 2 3 5 2 2 6" xfId="0"/>
    <cellStyle name="Normal 6 2 3 5 2 3" xfId="0"/>
    <cellStyle name="Normal 6 2 3 5 2 3 2" xfId="0"/>
    <cellStyle name="Normal 6 2 3 5 2 3 3" xfId="0"/>
    <cellStyle name="Normal 6 2 3 5 2 4" xfId="0"/>
    <cellStyle name="Normal 6 2 3 5 2 5" xfId="0"/>
    <cellStyle name="Normal 6 2 3 5 2 6" xfId="0"/>
    <cellStyle name="Normal 6 2 3 5 2 7" xfId="0"/>
    <cellStyle name="Normal 6 2 3 5 3" xfId="0"/>
    <cellStyle name="Normal 6 2 3 5 3 2" xfId="0"/>
    <cellStyle name="Normal 6 2 3 5 3 2 2" xfId="0"/>
    <cellStyle name="Normal 6 2 3 5 3 2 3" xfId="0"/>
    <cellStyle name="Normal 6 2 3 5 3 3" xfId="0"/>
    <cellStyle name="Normal 6 2 3 5 3 4" xfId="0"/>
    <cellStyle name="Normal 6 2 3 5 3 5" xfId="0"/>
    <cellStyle name="Normal 6 2 3 5 3 6" xfId="0"/>
    <cellStyle name="Normal 6 2 3 5 4" xfId="0"/>
    <cellStyle name="Normal 6 2 3 5 4 2" xfId="0"/>
    <cellStyle name="Normal 6 2 3 5 4 3" xfId="0"/>
    <cellStyle name="Normal 6 2 3 5 5" xfId="0"/>
    <cellStyle name="Normal 6 2 3 5 6" xfId="0"/>
    <cellStyle name="Normal 6 2 3 5 7" xfId="0"/>
    <cellStyle name="Normal 6 2 3 5 8" xfId="0"/>
    <cellStyle name="Normal 6 2 3 6" xfId="0"/>
    <cellStyle name="Normal 6 2 3 6 2" xfId="0"/>
    <cellStyle name="Normal 6 2 3 6 2 2" xfId="0"/>
    <cellStyle name="Normal 6 2 3 6 2 2 2" xfId="0"/>
    <cellStyle name="Normal 6 2 3 6 2 2 2 2" xfId="0"/>
    <cellStyle name="Normal 6 2 3 6 2 2 2 3" xfId="0"/>
    <cellStyle name="Normal 6 2 3 6 2 2 3" xfId="0"/>
    <cellStyle name="Normal 6 2 3 6 2 2 4" xfId="0"/>
    <cellStyle name="Normal 6 2 3 6 2 2 5" xfId="0"/>
    <cellStyle name="Normal 6 2 3 6 2 2 6" xfId="0"/>
    <cellStyle name="Normal 6 2 3 6 2 3" xfId="0"/>
    <cellStyle name="Normal 6 2 3 6 2 3 2" xfId="0"/>
    <cellStyle name="Normal 6 2 3 6 2 3 3" xfId="0"/>
    <cellStyle name="Normal 6 2 3 6 2 4" xfId="0"/>
    <cellStyle name="Normal 6 2 3 6 2 5" xfId="0"/>
    <cellStyle name="Normal 6 2 3 6 2 6" xfId="0"/>
    <cellStyle name="Normal 6 2 3 6 2 7" xfId="0"/>
    <cellStyle name="Normal 6 2 3 6 3" xfId="0"/>
    <cellStyle name="Normal 6 2 3 6 3 2" xfId="0"/>
    <cellStyle name="Normal 6 2 3 6 3 2 2" xfId="0"/>
    <cellStyle name="Normal 6 2 3 6 3 2 3" xfId="0"/>
    <cellStyle name="Normal 6 2 3 6 3 3" xfId="0"/>
    <cellStyle name="Normal 6 2 3 6 3 4" xfId="0"/>
    <cellStyle name="Normal 6 2 3 6 3 5" xfId="0"/>
    <cellStyle name="Normal 6 2 3 6 3 6" xfId="0"/>
    <cellStyle name="Normal 6 2 3 6 4" xfId="0"/>
    <cellStyle name="Normal 6 2 3 6 4 2" xfId="0"/>
    <cellStyle name="Normal 6 2 3 6 4 3" xfId="0"/>
    <cellStyle name="Normal 6 2 3 6 5" xfId="0"/>
    <cellStyle name="Normal 6 2 3 6 6" xfId="0"/>
    <cellStyle name="Normal 6 2 3 6 7" xfId="0"/>
    <cellStyle name="Normal 6 2 3 6 8" xfId="0"/>
    <cellStyle name="Normal 6 2 3 7" xfId="0"/>
    <cellStyle name="Normal 6 2 3 7 2" xfId="0"/>
    <cellStyle name="Normal 6 2 3 7 2 2" xfId="0"/>
    <cellStyle name="Normal 6 2 3 7 2 2 2" xfId="0"/>
    <cellStyle name="Normal 6 2 3 7 2 2 3" xfId="0"/>
    <cellStyle name="Normal 6 2 3 7 2 3" xfId="0"/>
    <cellStyle name="Normal 6 2 3 7 2 4" xfId="0"/>
    <cellStyle name="Normal 6 2 3 7 2 5" xfId="0"/>
    <cellStyle name="Normal 6 2 3 7 2 6" xfId="0"/>
    <cellStyle name="Normal 6 2 3 7 3" xfId="0"/>
    <cellStyle name="Normal 6 2 3 7 3 2" xfId="0"/>
    <cellStyle name="Normal 6 2 3 7 3 3" xfId="0"/>
    <cellStyle name="Normal 6 2 3 7 4" xfId="0"/>
    <cellStyle name="Normal 6 2 3 7 5" xfId="0"/>
    <cellStyle name="Normal 6 2 3 7 6" xfId="0"/>
    <cellStyle name="Normal 6 2 3 7 7" xfId="0"/>
    <cellStyle name="Normal 6 2 3 8" xfId="0"/>
    <cellStyle name="Normal 6 2 3 8 2" xfId="0"/>
    <cellStyle name="Normal 6 2 3 8 2 2" xfId="0"/>
    <cellStyle name="Normal 6 2 3 8 2 3" xfId="0"/>
    <cellStyle name="Normal 6 2 3 8 3" xfId="0"/>
    <cellStyle name="Normal 6 2 3 8 4" xfId="0"/>
    <cellStyle name="Normal 6 2 3 8 5" xfId="0"/>
    <cellStyle name="Normal 6 2 3 8 6" xfId="0"/>
    <cellStyle name="Normal 6 2 3 9" xfId="0"/>
    <cellStyle name="Normal 6 2 3 9 2" xfId="0"/>
    <cellStyle name="Normal 6 2 3 9 2 2" xfId="0"/>
    <cellStyle name="Normal 6 2 3 9 2 3" xfId="0"/>
    <cellStyle name="Normal 6 2 3 9 3" xfId="0"/>
    <cellStyle name="Normal 6 2 3 9 4" xfId="0"/>
    <cellStyle name="Normal 6 2 3 9 5" xfId="0"/>
    <cellStyle name="Normal 6 2 3 9 6" xfId="0"/>
    <cellStyle name="Normal 6 2 4" xfId="0"/>
    <cellStyle name="Normal 6 2 4 10" xfId="0"/>
    <cellStyle name="Normal 6 2 4 10 2" xfId="0"/>
    <cellStyle name="Normal 6 2 4 10 2 2" xfId="0"/>
    <cellStyle name="Normal 6 2 4 10 2 3" xfId="0"/>
    <cellStyle name="Normal 6 2 4 10 3" xfId="0"/>
    <cellStyle name="Normal 6 2 4 10 4" xfId="0"/>
    <cellStyle name="Normal 6 2 4 10 5" xfId="0"/>
    <cellStyle name="Normal 6 2 4 10 6" xfId="0"/>
    <cellStyle name="Normal 6 2 4 11" xfId="0"/>
    <cellStyle name="Normal 6 2 4 11 2" xfId="0"/>
    <cellStyle name="Normal 6 2 4 11 2 2" xfId="0"/>
    <cellStyle name="Normal 6 2 4 11 2 3" xfId="0"/>
    <cellStyle name="Normal 6 2 4 11 3" xfId="0"/>
    <cellStyle name="Normal 6 2 4 11 4" xfId="0"/>
    <cellStyle name="Normal 6 2 4 11 5" xfId="0"/>
    <cellStyle name="Normal 6 2 4 12" xfId="0"/>
    <cellStyle name="Normal 6 2 4 12 2" xfId="0"/>
    <cellStyle name="Normal 6 2 4 12 3" xfId="0"/>
    <cellStyle name="Normal 6 2 4 12 4" xfId="0"/>
    <cellStyle name="Normal 6 2 4 13" xfId="0"/>
    <cellStyle name="Normal 6 2 4 14" xfId="0"/>
    <cellStyle name="Normal 6 2 4 15" xfId="0"/>
    <cellStyle name="Normal 6 2 4 16" xfId="0"/>
    <cellStyle name="Normal 6 2 4 2" xfId="0"/>
    <cellStyle name="Normal 6 2 4 2 10" xfId="0"/>
    <cellStyle name="Normal 6 2 4 2 11" xfId="0"/>
    <cellStyle name="Normal 6 2 4 2 2" xfId="0"/>
    <cellStyle name="Normal 6 2 4 2 2 2" xfId="0"/>
    <cellStyle name="Normal 6 2 4 2 2 2 2" xfId="0"/>
    <cellStyle name="Normal 6 2 4 2 2 2 2 2" xfId="0"/>
    <cellStyle name="Normal 6 2 4 2 2 2 2 2 2" xfId="0"/>
    <cellStyle name="Normal 6 2 4 2 2 2 2 2 3" xfId="0"/>
    <cellStyle name="Normal 6 2 4 2 2 2 2 3" xfId="0"/>
    <cellStyle name="Normal 6 2 4 2 2 2 2 4" xfId="0"/>
    <cellStyle name="Normal 6 2 4 2 2 2 2 5" xfId="0"/>
    <cellStyle name="Normal 6 2 4 2 2 2 2 6" xfId="0"/>
    <cellStyle name="Normal 6 2 4 2 2 2 3" xfId="0"/>
    <cellStyle name="Normal 6 2 4 2 2 2 3 2" xfId="0"/>
    <cellStyle name="Normal 6 2 4 2 2 2 3 3" xfId="0"/>
    <cellStyle name="Normal 6 2 4 2 2 2 4" xfId="0"/>
    <cellStyle name="Normal 6 2 4 2 2 2 5" xfId="0"/>
    <cellStyle name="Normal 6 2 4 2 2 2 6" xfId="0"/>
    <cellStyle name="Normal 6 2 4 2 2 2 7" xfId="0"/>
    <cellStyle name="Normal 6 2 4 2 2 3" xfId="0"/>
    <cellStyle name="Normal 6 2 4 2 2 3 2" xfId="0"/>
    <cellStyle name="Normal 6 2 4 2 2 3 2 2" xfId="0"/>
    <cellStyle name="Normal 6 2 4 2 2 3 2 3" xfId="0"/>
    <cellStyle name="Normal 6 2 4 2 2 3 3" xfId="0"/>
    <cellStyle name="Normal 6 2 4 2 2 3 4" xfId="0"/>
    <cellStyle name="Normal 6 2 4 2 2 3 5" xfId="0"/>
    <cellStyle name="Normal 6 2 4 2 2 3 6" xfId="0"/>
    <cellStyle name="Normal 6 2 4 2 2 4" xfId="0"/>
    <cellStyle name="Normal 6 2 4 2 2 4 2" xfId="0"/>
    <cellStyle name="Normal 6 2 4 2 2 4 3" xfId="0"/>
    <cellStyle name="Normal 6 2 4 2 2 5" xfId="0"/>
    <cellStyle name="Normal 6 2 4 2 2 6" xfId="0"/>
    <cellStyle name="Normal 6 2 4 2 2 7" xfId="0"/>
    <cellStyle name="Normal 6 2 4 2 2 8" xfId="0"/>
    <cellStyle name="Normal 6 2 4 2 3" xfId="0"/>
    <cellStyle name="Normal 6 2 4 2 3 2" xfId="0"/>
    <cellStyle name="Normal 6 2 4 2 3 2 2" xfId="0"/>
    <cellStyle name="Normal 6 2 4 2 3 2 2 2" xfId="0"/>
    <cellStyle name="Normal 6 2 4 2 3 2 2 3" xfId="0"/>
    <cellStyle name="Normal 6 2 4 2 3 2 3" xfId="0"/>
    <cellStyle name="Normal 6 2 4 2 3 2 4" xfId="0"/>
    <cellStyle name="Normal 6 2 4 2 3 2 5" xfId="0"/>
    <cellStyle name="Normal 6 2 4 2 3 2 6" xfId="0"/>
    <cellStyle name="Normal 6 2 4 2 3 3" xfId="0"/>
    <cellStyle name="Normal 6 2 4 2 3 3 2" xfId="0"/>
    <cellStyle name="Normal 6 2 4 2 3 3 3" xfId="0"/>
    <cellStyle name="Normal 6 2 4 2 3 4" xfId="0"/>
    <cellStyle name="Normal 6 2 4 2 3 5" xfId="0"/>
    <cellStyle name="Normal 6 2 4 2 3 6" xfId="0"/>
    <cellStyle name="Normal 6 2 4 2 3 7" xfId="0"/>
    <cellStyle name="Normal 6 2 4 2 4" xfId="0"/>
    <cellStyle name="Normal 6 2 4 2 4 2" xfId="0"/>
    <cellStyle name="Normal 6 2 4 2 4 2 2" xfId="0"/>
    <cellStyle name="Normal 6 2 4 2 4 2 3" xfId="0"/>
    <cellStyle name="Normal 6 2 4 2 4 3" xfId="0"/>
    <cellStyle name="Normal 6 2 4 2 4 4" xfId="0"/>
    <cellStyle name="Normal 6 2 4 2 4 5" xfId="0"/>
    <cellStyle name="Normal 6 2 4 2 4 6" xfId="0"/>
    <cellStyle name="Normal 6 2 4 2 5" xfId="0"/>
    <cellStyle name="Normal 6 2 4 2 5 2" xfId="0"/>
    <cellStyle name="Normal 6 2 4 2 5 2 2" xfId="0"/>
    <cellStyle name="Normal 6 2 4 2 5 2 3" xfId="0"/>
    <cellStyle name="Normal 6 2 4 2 5 3" xfId="0"/>
    <cellStyle name="Normal 6 2 4 2 5 4" xfId="0"/>
    <cellStyle name="Normal 6 2 4 2 5 5" xfId="0"/>
    <cellStyle name="Normal 6 2 4 2 5 6" xfId="0"/>
    <cellStyle name="Normal 6 2 4 2 6" xfId="0"/>
    <cellStyle name="Normal 6 2 4 2 6 2" xfId="0"/>
    <cellStyle name="Normal 6 2 4 2 6 2 2" xfId="0"/>
    <cellStyle name="Normal 6 2 4 2 6 2 3" xfId="0"/>
    <cellStyle name="Normal 6 2 4 2 6 3" xfId="0"/>
    <cellStyle name="Normal 6 2 4 2 6 4" xfId="0"/>
    <cellStyle name="Normal 6 2 4 2 6 5" xfId="0"/>
    <cellStyle name="Normal 6 2 4 2 7" xfId="0"/>
    <cellStyle name="Normal 6 2 4 2 7 2" xfId="0"/>
    <cellStyle name="Normal 6 2 4 2 7 3" xfId="0"/>
    <cellStyle name="Normal 6 2 4 2 8" xfId="0"/>
    <cellStyle name="Normal 6 2 4 2 9" xfId="0"/>
    <cellStyle name="Normal 6 2 4 3" xfId="0"/>
    <cellStyle name="Normal 6 2 4 3 10" xfId="0"/>
    <cellStyle name="Normal 6 2 4 3 11" xfId="0"/>
    <cellStyle name="Normal 6 2 4 3 2" xfId="0"/>
    <cellStyle name="Normal 6 2 4 3 2 2" xfId="0"/>
    <cellStyle name="Normal 6 2 4 3 2 2 2" xfId="0"/>
    <cellStyle name="Normal 6 2 4 3 2 2 2 2" xfId="0"/>
    <cellStyle name="Normal 6 2 4 3 2 2 2 2 2" xfId="0"/>
    <cellStyle name="Normal 6 2 4 3 2 2 2 2 3" xfId="0"/>
    <cellStyle name="Normal 6 2 4 3 2 2 2 3" xfId="0"/>
    <cellStyle name="Normal 6 2 4 3 2 2 2 4" xfId="0"/>
    <cellStyle name="Normal 6 2 4 3 2 2 2 5" xfId="0"/>
    <cellStyle name="Normal 6 2 4 3 2 2 2 6" xfId="0"/>
    <cellStyle name="Normal 6 2 4 3 2 2 3" xfId="0"/>
    <cellStyle name="Normal 6 2 4 3 2 2 3 2" xfId="0"/>
    <cellStyle name="Normal 6 2 4 3 2 2 3 3" xfId="0"/>
    <cellStyle name="Normal 6 2 4 3 2 2 4" xfId="0"/>
    <cellStyle name="Normal 6 2 4 3 2 2 5" xfId="0"/>
    <cellStyle name="Normal 6 2 4 3 2 2 6" xfId="0"/>
    <cellStyle name="Normal 6 2 4 3 2 2 7" xfId="0"/>
    <cellStyle name="Normal 6 2 4 3 2 3" xfId="0"/>
    <cellStyle name="Normal 6 2 4 3 2 3 2" xfId="0"/>
    <cellStyle name="Normal 6 2 4 3 2 3 2 2" xfId="0"/>
    <cellStyle name="Normal 6 2 4 3 2 3 2 3" xfId="0"/>
    <cellStyle name="Normal 6 2 4 3 2 3 3" xfId="0"/>
    <cellStyle name="Normal 6 2 4 3 2 3 4" xfId="0"/>
    <cellStyle name="Normal 6 2 4 3 2 3 5" xfId="0"/>
    <cellStyle name="Normal 6 2 4 3 2 3 6" xfId="0"/>
    <cellStyle name="Normal 6 2 4 3 2 4" xfId="0"/>
    <cellStyle name="Normal 6 2 4 3 2 4 2" xfId="0"/>
    <cellStyle name="Normal 6 2 4 3 2 4 3" xfId="0"/>
    <cellStyle name="Normal 6 2 4 3 2 5" xfId="0"/>
    <cellStyle name="Normal 6 2 4 3 2 6" xfId="0"/>
    <cellStyle name="Normal 6 2 4 3 2 7" xfId="0"/>
    <cellStyle name="Normal 6 2 4 3 2 8" xfId="0"/>
    <cellStyle name="Normal 6 2 4 3 3" xfId="0"/>
    <cellStyle name="Normal 6 2 4 3 3 2" xfId="0"/>
    <cellStyle name="Normal 6 2 4 3 3 2 2" xfId="0"/>
    <cellStyle name="Normal 6 2 4 3 3 2 2 2" xfId="0"/>
    <cellStyle name="Normal 6 2 4 3 3 2 2 3" xfId="0"/>
    <cellStyle name="Normal 6 2 4 3 3 2 3" xfId="0"/>
    <cellStyle name="Normal 6 2 4 3 3 2 4" xfId="0"/>
    <cellStyle name="Normal 6 2 4 3 3 2 5" xfId="0"/>
    <cellStyle name="Normal 6 2 4 3 3 2 6" xfId="0"/>
    <cellStyle name="Normal 6 2 4 3 3 3" xfId="0"/>
    <cellStyle name="Normal 6 2 4 3 3 3 2" xfId="0"/>
    <cellStyle name="Normal 6 2 4 3 3 3 3" xfId="0"/>
    <cellStyle name="Normal 6 2 4 3 3 4" xfId="0"/>
    <cellStyle name="Normal 6 2 4 3 3 5" xfId="0"/>
    <cellStyle name="Normal 6 2 4 3 3 6" xfId="0"/>
    <cellStyle name="Normal 6 2 4 3 3 7" xfId="0"/>
    <cellStyle name="Normal 6 2 4 3 4" xfId="0"/>
    <cellStyle name="Normal 6 2 4 3 4 2" xfId="0"/>
    <cellStyle name="Normal 6 2 4 3 4 2 2" xfId="0"/>
    <cellStyle name="Normal 6 2 4 3 4 2 3" xfId="0"/>
    <cellStyle name="Normal 6 2 4 3 4 3" xfId="0"/>
    <cellStyle name="Normal 6 2 4 3 4 4" xfId="0"/>
    <cellStyle name="Normal 6 2 4 3 4 5" xfId="0"/>
    <cellStyle name="Normal 6 2 4 3 4 6" xfId="0"/>
    <cellStyle name="Normal 6 2 4 3 5" xfId="0"/>
    <cellStyle name="Normal 6 2 4 3 5 2" xfId="0"/>
    <cellStyle name="Normal 6 2 4 3 5 2 2" xfId="0"/>
    <cellStyle name="Normal 6 2 4 3 5 2 3" xfId="0"/>
    <cellStyle name="Normal 6 2 4 3 5 3" xfId="0"/>
    <cellStyle name="Normal 6 2 4 3 5 4" xfId="0"/>
    <cellStyle name="Normal 6 2 4 3 5 5" xfId="0"/>
    <cellStyle name="Normal 6 2 4 3 5 6" xfId="0"/>
    <cellStyle name="Normal 6 2 4 3 6" xfId="0"/>
    <cellStyle name="Normal 6 2 4 3 6 2" xfId="0"/>
    <cellStyle name="Normal 6 2 4 3 6 2 2" xfId="0"/>
    <cellStyle name="Normal 6 2 4 3 6 2 3" xfId="0"/>
    <cellStyle name="Normal 6 2 4 3 6 3" xfId="0"/>
    <cellStyle name="Normal 6 2 4 3 6 4" xfId="0"/>
    <cellStyle name="Normal 6 2 4 3 6 5" xfId="0"/>
    <cellStyle name="Normal 6 2 4 3 7" xfId="0"/>
    <cellStyle name="Normal 6 2 4 3 7 2" xfId="0"/>
    <cellStyle name="Normal 6 2 4 3 7 3" xfId="0"/>
    <cellStyle name="Normal 6 2 4 3 8" xfId="0"/>
    <cellStyle name="Normal 6 2 4 3 9" xfId="0"/>
    <cellStyle name="Normal 6 2 4 4" xfId="0"/>
    <cellStyle name="Normal 6 2 4 4 2" xfId="0"/>
    <cellStyle name="Normal 6 2 4 4 2 2" xfId="0"/>
    <cellStyle name="Normal 6 2 4 4 2 2 2" xfId="0"/>
    <cellStyle name="Normal 6 2 4 4 2 2 2 2" xfId="0"/>
    <cellStyle name="Normal 6 2 4 4 2 2 2 3" xfId="0"/>
    <cellStyle name="Normal 6 2 4 4 2 2 3" xfId="0"/>
    <cellStyle name="Normal 6 2 4 4 2 2 4" xfId="0"/>
    <cellStyle name="Normal 6 2 4 4 2 2 5" xfId="0"/>
    <cellStyle name="Normal 6 2 4 4 2 2 6" xfId="0"/>
    <cellStyle name="Normal 6 2 4 4 2 3" xfId="0"/>
    <cellStyle name="Normal 6 2 4 4 2 3 2" xfId="0"/>
    <cellStyle name="Normal 6 2 4 4 2 3 3" xfId="0"/>
    <cellStyle name="Normal 6 2 4 4 2 4" xfId="0"/>
    <cellStyle name="Normal 6 2 4 4 2 5" xfId="0"/>
    <cellStyle name="Normal 6 2 4 4 2 6" xfId="0"/>
    <cellStyle name="Normal 6 2 4 4 2 7" xfId="0"/>
    <cellStyle name="Normal 6 2 4 4 3" xfId="0"/>
    <cellStyle name="Normal 6 2 4 4 3 2" xfId="0"/>
    <cellStyle name="Normal 6 2 4 4 3 2 2" xfId="0"/>
    <cellStyle name="Normal 6 2 4 4 3 2 3" xfId="0"/>
    <cellStyle name="Normal 6 2 4 4 3 3" xfId="0"/>
    <cellStyle name="Normal 6 2 4 4 3 4" xfId="0"/>
    <cellStyle name="Normal 6 2 4 4 3 5" xfId="0"/>
    <cellStyle name="Normal 6 2 4 4 3 6" xfId="0"/>
    <cellStyle name="Normal 6 2 4 4 4" xfId="0"/>
    <cellStyle name="Normal 6 2 4 4 4 2" xfId="0"/>
    <cellStyle name="Normal 6 2 4 4 4 3" xfId="0"/>
    <cellStyle name="Normal 6 2 4 4 5" xfId="0"/>
    <cellStyle name="Normal 6 2 4 4 6" xfId="0"/>
    <cellStyle name="Normal 6 2 4 4 7" xfId="0"/>
    <cellStyle name="Normal 6 2 4 4 8" xfId="0"/>
    <cellStyle name="Normal 6 2 4 5" xfId="0"/>
    <cellStyle name="Normal 6 2 4 5 2" xfId="0"/>
    <cellStyle name="Normal 6 2 4 5 2 2" xfId="0"/>
    <cellStyle name="Normal 6 2 4 5 2 2 2" xfId="0"/>
    <cellStyle name="Normal 6 2 4 5 2 2 2 2" xfId="0"/>
    <cellStyle name="Normal 6 2 4 5 2 2 2 3" xfId="0"/>
    <cellStyle name="Normal 6 2 4 5 2 2 3" xfId="0"/>
    <cellStyle name="Normal 6 2 4 5 2 2 4" xfId="0"/>
    <cellStyle name="Normal 6 2 4 5 2 2 5" xfId="0"/>
    <cellStyle name="Normal 6 2 4 5 2 2 6" xfId="0"/>
    <cellStyle name="Normal 6 2 4 5 2 3" xfId="0"/>
    <cellStyle name="Normal 6 2 4 5 2 3 2" xfId="0"/>
    <cellStyle name="Normal 6 2 4 5 2 3 3" xfId="0"/>
    <cellStyle name="Normal 6 2 4 5 2 4" xfId="0"/>
    <cellStyle name="Normal 6 2 4 5 2 5" xfId="0"/>
    <cellStyle name="Normal 6 2 4 5 2 6" xfId="0"/>
    <cellStyle name="Normal 6 2 4 5 2 7" xfId="0"/>
    <cellStyle name="Normal 6 2 4 5 3" xfId="0"/>
    <cellStyle name="Normal 6 2 4 5 3 2" xfId="0"/>
    <cellStyle name="Normal 6 2 4 5 3 2 2" xfId="0"/>
    <cellStyle name="Normal 6 2 4 5 3 2 3" xfId="0"/>
    <cellStyle name="Normal 6 2 4 5 3 3" xfId="0"/>
    <cellStyle name="Normal 6 2 4 5 3 4" xfId="0"/>
    <cellStyle name="Normal 6 2 4 5 3 5" xfId="0"/>
    <cellStyle name="Normal 6 2 4 5 3 6" xfId="0"/>
    <cellStyle name="Normal 6 2 4 5 4" xfId="0"/>
    <cellStyle name="Normal 6 2 4 5 4 2" xfId="0"/>
    <cellStyle name="Normal 6 2 4 5 4 3" xfId="0"/>
    <cellStyle name="Normal 6 2 4 5 5" xfId="0"/>
    <cellStyle name="Normal 6 2 4 5 6" xfId="0"/>
    <cellStyle name="Normal 6 2 4 5 7" xfId="0"/>
    <cellStyle name="Normal 6 2 4 5 8" xfId="0"/>
    <cellStyle name="Normal 6 2 4 6" xfId="0"/>
    <cellStyle name="Normal 6 2 4 6 2" xfId="0"/>
    <cellStyle name="Normal 6 2 4 6 2 2" xfId="0"/>
    <cellStyle name="Normal 6 2 4 6 2 2 2" xfId="0"/>
    <cellStyle name="Normal 6 2 4 6 2 2 2 2" xfId="0"/>
    <cellStyle name="Normal 6 2 4 6 2 2 2 3" xfId="0"/>
    <cellStyle name="Normal 6 2 4 6 2 2 3" xfId="0"/>
    <cellStyle name="Normal 6 2 4 6 2 2 4" xfId="0"/>
    <cellStyle name="Normal 6 2 4 6 2 2 5" xfId="0"/>
    <cellStyle name="Normal 6 2 4 6 2 2 6" xfId="0"/>
    <cellStyle name="Normal 6 2 4 6 2 3" xfId="0"/>
    <cellStyle name="Normal 6 2 4 6 2 3 2" xfId="0"/>
    <cellStyle name="Normal 6 2 4 6 2 3 3" xfId="0"/>
    <cellStyle name="Normal 6 2 4 6 2 4" xfId="0"/>
    <cellStyle name="Normal 6 2 4 6 2 5" xfId="0"/>
    <cellStyle name="Normal 6 2 4 6 2 6" xfId="0"/>
    <cellStyle name="Normal 6 2 4 6 2 7" xfId="0"/>
    <cellStyle name="Normal 6 2 4 6 3" xfId="0"/>
    <cellStyle name="Normal 6 2 4 6 3 2" xfId="0"/>
    <cellStyle name="Normal 6 2 4 6 3 2 2" xfId="0"/>
    <cellStyle name="Normal 6 2 4 6 3 2 3" xfId="0"/>
    <cellStyle name="Normal 6 2 4 6 3 3" xfId="0"/>
    <cellStyle name="Normal 6 2 4 6 3 4" xfId="0"/>
    <cellStyle name="Normal 6 2 4 6 3 5" xfId="0"/>
    <cellStyle name="Normal 6 2 4 6 3 6" xfId="0"/>
    <cellStyle name="Normal 6 2 4 6 4" xfId="0"/>
    <cellStyle name="Normal 6 2 4 6 4 2" xfId="0"/>
    <cellStyle name="Normal 6 2 4 6 4 3" xfId="0"/>
    <cellStyle name="Normal 6 2 4 6 5" xfId="0"/>
    <cellStyle name="Normal 6 2 4 6 6" xfId="0"/>
    <cellStyle name="Normal 6 2 4 6 7" xfId="0"/>
    <cellStyle name="Normal 6 2 4 6 8" xfId="0"/>
    <cellStyle name="Normal 6 2 4 7" xfId="0"/>
    <cellStyle name="Normal 6 2 4 7 2" xfId="0"/>
    <cellStyle name="Normal 6 2 4 7 2 2" xfId="0"/>
    <cellStyle name="Normal 6 2 4 7 2 2 2" xfId="0"/>
    <cellStyle name="Normal 6 2 4 7 2 2 3" xfId="0"/>
    <cellStyle name="Normal 6 2 4 7 2 3" xfId="0"/>
    <cellStyle name="Normal 6 2 4 7 2 4" xfId="0"/>
    <cellStyle name="Normal 6 2 4 7 2 5" xfId="0"/>
    <cellStyle name="Normal 6 2 4 7 2 6" xfId="0"/>
    <cellStyle name="Normal 6 2 4 7 3" xfId="0"/>
    <cellStyle name="Normal 6 2 4 7 3 2" xfId="0"/>
    <cellStyle name="Normal 6 2 4 7 3 3" xfId="0"/>
    <cellStyle name="Normal 6 2 4 7 4" xfId="0"/>
    <cellStyle name="Normal 6 2 4 7 5" xfId="0"/>
    <cellStyle name="Normal 6 2 4 7 6" xfId="0"/>
    <cellStyle name="Normal 6 2 4 7 7" xfId="0"/>
    <cellStyle name="Normal 6 2 4 8" xfId="0"/>
    <cellStyle name="Normal 6 2 4 8 2" xfId="0"/>
    <cellStyle name="Normal 6 2 4 8 2 2" xfId="0"/>
    <cellStyle name="Normal 6 2 4 8 2 3" xfId="0"/>
    <cellStyle name="Normal 6 2 4 8 3" xfId="0"/>
    <cellStyle name="Normal 6 2 4 8 4" xfId="0"/>
    <cellStyle name="Normal 6 2 4 8 5" xfId="0"/>
    <cellStyle name="Normal 6 2 4 8 6" xfId="0"/>
    <cellStyle name="Normal 6 2 4 9" xfId="0"/>
    <cellStyle name="Normal 6 2 4 9 2" xfId="0"/>
    <cellStyle name="Normal 6 2 4 9 2 2" xfId="0"/>
    <cellStyle name="Normal 6 2 4 9 2 3" xfId="0"/>
    <cellStyle name="Normal 6 2 4 9 3" xfId="0"/>
    <cellStyle name="Normal 6 2 4 9 4" xfId="0"/>
    <cellStyle name="Normal 6 2 4 9 5" xfId="0"/>
    <cellStyle name="Normal 6 2 4 9 6" xfId="0"/>
    <cellStyle name="Normal 6 2 5" xfId="0"/>
    <cellStyle name="Normal 6 2 5 10" xfId="0"/>
    <cellStyle name="Normal 6 2 5 11" xfId="0"/>
    <cellStyle name="Normal 6 2 5 2" xfId="0"/>
    <cellStyle name="Normal 6 2 5 2 2" xfId="0"/>
    <cellStyle name="Normal 6 2 5 2 2 2" xfId="0"/>
    <cellStyle name="Normal 6 2 5 2 2 2 2" xfId="0"/>
    <cellStyle name="Normal 6 2 5 2 2 2 2 2" xfId="0"/>
    <cellStyle name="Normal 6 2 5 2 2 2 2 3" xfId="0"/>
    <cellStyle name="Normal 6 2 5 2 2 2 3" xfId="0"/>
    <cellStyle name="Normal 6 2 5 2 2 2 4" xfId="0"/>
    <cellStyle name="Normal 6 2 5 2 2 2 5" xfId="0"/>
    <cellStyle name="Normal 6 2 5 2 2 2 6" xfId="0"/>
    <cellStyle name="Normal 6 2 5 2 2 3" xfId="0"/>
    <cellStyle name="Normal 6 2 5 2 2 3 2" xfId="0"/>
    <cellStyle name="Normal 6 2 5 2 2 3 3" xfId="0"/>
    <cellStyle name="Normal 6 2 5 2 2 4" xfId="0"/>
    <cellStyle name="Normal 6 2 5 2 2 5" xfId="0"/>
    <cellStyle name="Normal 6 2 5 2 2 6" xfId="0"/>
    <cellStyle name="Normal 6 2 5 2 2 7" xfId="0"/>
    <cellStyle name="Normal 6 2 5 2 3" xfId="0"/>
    <cellStyle name="Normal 6 2 5 2 3 2" xfId="0"/>
    <cellStyle name="Normal 6 2 5 2 3 2 2" xfId="0"/>
    <cellStyle name="Normal 6 2 5 2 3 2 3" xfId="0"/>
    <cellStyle name="Normal 6 2 5 2 3 3" xfId="0"/>
    <cellStyle name="Normal 6 2 5 2 3 4" xfId="0"/>
    <cellStyle name="Normal 6 2 5 2 3 5" xfId="0"/>
    <cellStyle name="Normal 6 2 5 2 3 6" xfId="0"/>
    <cellStyle name="Normal 6 2 5 2 4" xfId="0"/>
    <cellStyle name="Normal 6 2 5 2 4 2" xfId="0"/>
    <cellStyle name="Normal 6 2 5 2 4 3" xfId="0"/>
    <cellStyle name="Normal 6 2 5 2 5" xfId="0"/>
    <cellStyle name="Normal 6 2 5 2 6" xfId="0"/>
    <cellStyle name="Normal 6 2 5 2 7" xfId="0"/>
    <cellStyle name="Normal 6 2 5 2 8" xfId="0"/>
    <cellStyle name="Normal 6 2 5 3" xfId="0"/>
    <cellStyle name="Normal 6 2 5 3 2" xfId="0"/>
    <cellStyle name="Normal 6 2 5 3 2 2" xfId="0"/>
    <cellStyle name="Normal 6 2 5 3 2 2 2" xfId="0"/>
    <cellStyle name="Normal 6 2 5 3 2 2 3" xfId="0"/>
    <cellStyle name="Normal 6 2 5 3 2 3" xfId="0"/>
    <cellStyle name="Normal 6 2 5 3 2 4" xfId="0"/>
    <cellStyle name="Normal 6 2 5 3 2 5" xfId="0"/>
    <cellStyle name="Normal 6 2 5 3 2 6" xfId="0"/>
    <cellStyle name="Normal 6 2 5 3 3" xfId="0"/>
    <cellStyle name="Normal 6 2 5 3 3 2" xfId="0"/>
    <cellStyle name="Normal 6 2 5 3 3 3" xfId="0"/>
    <cellStyle name="Normal 6 2 5 3 4" xfId="0"/>
    <cellStyle name="Normal 6 2 5 3 5" xfId="0"/>
    <cellStyle name="Normal 6 2 5 3 6" xfId="0"/>
    <cellStyle name="Normal 6 2 5 3 7" xfId="0"/>
    <cellStyle name="Normal 6 2 5 4" xfId="0"/>
    <cellStyle name="Normal 6 2 5 4 2" xfId="0"/>
    <cellStyle name="Normal 6 2 5 4 2 2" xfId="0"/>
    <cellStyle name="Normal 6 2 5 4 2 3" xfId="0"/>
    <cellStyle name="Normal 6 2 5 4 3" xfId="0"/>
    <cellStyle name="Normal 6 2 5 4 4" xfId="0"/>
    <cellStyle name="Normal 6 2 5 4 5" xfId="0"/>
    <cellStyle name="Normal 6 2 5 4 6" xfId="0"/>
    <cellStyle name="Normal 6 2 5 5" xfId="0"/>
    <cellStyle name="Normal 6 2 5 5 2" xfId="0"/>
    <cellStyle name="Normal 6 2 5 5 2 2" xfId="0"/>
    <cellStyle name="Normal 6 2 5 5 2 3" xfId="0"/>
    <cellStyle name="Normal 6 2 5 5 3" xfId="0"/>
    <cellStyle name="Normal 6 2 5 5 4" xfId="0"/>
    <cellStyle name="Normal 6 2 5 5 5" xfId="0"/>
    <cellStyle name="Normal 6 2 5 5 6" xfId="0"/>
    <cellStyle name="Normal 6 2 5 6" xfId="0"/>
    <cellStyle name="Normal 6 2 5 6 2" xfId="0"/>
    <cellStyle name="Normal 6 2 5 6 2 2" xfId="0"/>
    <cellStyle name="Normal 6 2 5 6 2 3" xfId="0"/>
    <cellStyle name="Normal 6 2 5 6 3" xfId="0"/>
    <cellStyle name="Normal 6 2 5 6 4" xfId="0"/>
    <cellStyle name="Normal 6 2 5 6 5" xfId="0"/>
    <cellStyle name="Normal 6 2 5 7" xfId="0"/>
    <cellStyle name="Normal 6 2 5 7 2" xfId="0"/>
    <cellStyle name="Normal 6 2 5 7 3" xfId="0"/>
    <cellStyle name="Normal 6 2 5 8" xfId="0"/>
    <cellStyle name="Normal 6 2 5 9" xfId="0"/>
    <cellStyle name="Normal 6 2 6" xfId="0"/>
    <cellStyle name="Normal 6 2 6 10" xfId="0"/>
    <cellStyle name="Normal 6 2 6 11" xfId="0"/>
    <cellStyle name="Normal 6 2 6 2" xfId="0"/>
    <cellStyle name="Normal 6 2 6 2 2" xfId="0"/>
    <cellStyle name="Normal 6 2 6 2 2 2" xfId="0"/>
    <cellStyle name="Normal 6 2 6 2 2 2 2" xfId="0"/>
    <cellStyle name="Normal 6 2 6 2 2 2 2 2" xfId="0"/>
    <cellStyle name="Normal 6 2 6 2 2 2 2 3" xfId="0"/>
    <cellStyle name="Normal 6 2 6 2 2 2 3" xfId="0"/>
    <cellStyle name="Normal 6 2 6 2 2 2 4" xfId="0"/>
    <cellStyle name="Normal 6 2 6 2 2 2 5" xfId="0"/>
    <cellStyle name="Normal 6 2 6 2 2 2 6" xfId="0"/>
    <cellStyle name="Normal 6 2 6 2 2 3" xfId="0"/>
    <cellStyle name="Normal 6 2 6 2 2 3 2" xfId="0"/>
    <cellStyle name="Normal 6 2 6 2 2 3 3" xfId="0"/>
    <cellStyle name="Normal 6 2 6 2 2 4" xfId="0"/>
    <cellStyle name="Normal 6 2 6 2 2 5" xfId="0"/>
    <cellStyle name="Normal 6 2 6 2 2 6" xfId="0"/>
    <cellStyle name="Normal 6 2 6 2 2 7" xfId="0"/>
    <cellStyle name="Normal 6 2 6 2 3" xfId="0"/>
    <cellStyle name="Normal 6 2 6 2 3 2" xfId="0"/>
    <cellStyle name="Normal 6 2 6 2 3 2 2" xfId="0"/>
    <cellStyle name="Normal 6 2 6 2 3 2 3" xfId="0"/>
    <cellStyle name="Normal 6 2 6 2 3 3" xfId="0"/>
    <cellStyle name="Normal 6 2 6 2 3 4" xfId="0"/>
    <cellStyle name="Normal 6 2 6 2 3 5" xfId="0"/>
    <cellStyle name="Normal 6 2 6 2 3 6" xfId="0"/>
    <cellStyle name="Normal 6 2 6 2 4" xfId="0"/>
    <cellStyle name="Normal 6 2 6 2 4 2" xfId="0"/>
    <cellStyle name="Normal 6 2 6 2 4 3" xfId="0"/>
    <cellStyle name="Normal 6 2 6 2 5" xfId="0"/>
    <cellStyle name="Normal 6 2 6 2 6" xfId="0"/>
    <cellStyle name="Normal 6 2 6 2 7" xfId="0"/>
    <cellStyle name="Normal 6 2 6 2 8" xfId="0"/>
    <cellStyle name="Normal 6 2 6 3" xfId="0"/>
    <cellStyle name="Normal 6 2 6 3 2" xfId="0"/>
    <cellStyle name="Normal 6 2 6 3 2 2" xfId="0"/>
    <cellStyle name="Normal 6 2 6 3 2 2 2" xfId="0"/>
    <cellStyle name="Normal 6 2 6 3 2 2 3" xfId="0"/>
    <cellStyle name="Normal 6 2 6 3 2 3" xfId="0"/>
    <cellStyle name="Normal 6 2 6 3 2 4" xfId="0"/>
    <cellStyle name="Normal 6 2 6 3 2 5" xfId="0"/>
    <cellStyle name="Normal 6 2 6 3 2 6" xfId="0"/>
    <cellStyle name="Normal 6 2 6 3 3" xfId="0"/>
    <cellStyle name="Normal 6 2 6 3 3 2" xfId="0"/>
    <cellStyle name="Normal 6 2 6 3 3 3" xfId="0"/>
    <cellStyle name="Normal 6 2 6 3 4" xfId="0"/>
    <cellStyle name="Normal 6 2 6 3 5" xfId="0"/>
    <cellStyle name="Normal 6 2 6 3 6" xfId="0"/>
    <cellStyle name="Normal 6 2 6 3 7" xfId="0"/>
    <cellStyle name="Normal 6 2 6 4" xfId="0"/>
    <cellStyle name="Normal 6 2 6 4 2" xfId="0"/>
    <cellStyle name="Normal 6 2 6 4 2 2" xfId="0"/>
    <cellStyle name="Normal 6 2 6 4 2 3" xfId="0"/>
    <cellStyle name="Normal 6 2 6 4 3" xfId="0"/>
    <cellStyle name="Normal 6 2 6 4 4" xfId="0"/>
    <cellStyle name="Normal 6 2 6 4 5" xfId="0"/>
    <cellStyle name="Normal 6 2 6 4 6" xfId="0"/>
    <cellStyle name="Normal 6 2 6 5" xfId="0"/>
    <cellStyle name="Normal 6 2 6 5 2" xfId="0"/>
    <cellStyle name="Normal 6 2 6 5 2 2" xfId="0"/>
    <cellStyle name="Normal 6 2 6 5 2 3" xfId="0"/>
    <cellStyle name="Normal 6 2 6 5 3" xfId="0"/>
    <cellStyle name="Normal 6 2 6 5 4" xfId="0"/>
    <cellStyle name="Normal 6 2 6 5 5" xfId="0"/>
    <cellStyle name="Normal 6 2 6 5 6" xfId="0"/>
    <cellStyle name="Normal 6 2 6 6" xfId="0"/>
    <cellStyle name="Normal 6 2 6 6 2" xfId="0"/>
    <cellStyle name="Normal 6 2 6 6 2 2" xfId="0"/>
    <cellStyle name="Normal 6 2 6 6 2 3" xfId="0"/>
    <cellStyle name="Normal 6 2 6 6 3" xfId="0"/>
    <cellStyle name="Normal 6 2 6 6 4" xfId="0"/>
    <cellStyle name="Normal 6 2 6 6 5" xfId="0"/>
    <cellStyle name="Normal 6 2 6 7" xfId="0"/>
    <cellStyle name="Normal 6 2 6 7 2" xfId="0"/>
    <cellStyle name="Normal 6 2 6 7 3" xfId="0"/>
    <cellStyle name="Normal 6 2 6 8" xfId="0"/>
    <cellStyle name="Normal 6 2 6 9" xfId="0"/>
    <cellStyle name="Normal 6 2 7" xfId="0"/>
    <cellStyle name="Normal 6 2 7 2" xfId="0"/>
    <cellStyle name="Normal 6 2 7 2 2" xfId="0"/>
    <cellStyle name="Normal 6 2 7 2 2 2" xfId="0"/>
    <cellStyle name="Normal 6 2 7 2 2 2 2" xfId="0"/>
    <cellStyle name="Normal 6 2 7 2 2 2 3" xfId="0"/>
    <cellStyle name="Normal 6 2 7 2 2 3" xfId="0"/>
    <cellStyle name="Normal 6 2 7 2 2 4" xfId="0"/>
    <cellStyle name="Normal 6 2 7 2 2 5" xfId="0"/>
    <cellStyle name="Normal 6 2 7 2 2 6" xfId="0"/>
    <cellStyle name="Normal 6 2 7 2 3" xfId="0"/>
    <cellStyle name="Normal 6 2 7 2 3 2" xfId="0"/>
    <cellStyle name="Normal 6 2 7 2 3 3" xfId="0"/>
    <cellStyle name="Normal 6 2 7 2 4" xfId="0"/>
    <cellStyle name="Normal 6 2 7 2 5" xfId="0"/>
    <cellStyle name="Normal 6 2 7 2 6" xfId="0"/>
    <cellStyle name="Normal 6 2 7 2 7" xfId="0"/>
    <cellStyle name="Normal 6 2 7 3" xfId="0"/>
    <cellStyle name="Normal 6 2 7 3 2" xfId="0"/>
    <cellStyle name="Normal 6 2 7 3 2 2" xfId="0"/>
    <cellStyle name="Normal 6 2 7 3 2 3" xfId="0"/>
    <cellStyle name="Normal 6 2 7 3 3" xfId="0"/>
    <cellStyle name="Normal 6 2 7 3 4" xfId="0"/>
    <cellStyle name="Normal 6 2 7 3 5" xfId="0"/>
    <cellStyle name="Normal 6 2 7 3 6" xfId="0"/>
    <cellStyle name="Normal 6 2 7 4" xfId="0"/>
    <cellStyle name="Normal 6 2 7 4 2" xfId="0"/>
    <cellStyle name="Normal 6 2 7 4 3" xfId="0"/>
    <cellStyle name="Normal 6 2 7 5" xfId="0"/>
    <cellStyle name="Normal 6 2 7 6" xfId="0"/>
    <cellStyle name="Normal 6 2 7 7" xfId="0"/>
    <cellStyle name="Normal 6 2 7 8" xfId="0"/>
    <cellStyle name="Normal 6 2 8" xfId="0"/>
    <cellStyle name="Normal 6 2 8 2" xfId="0"/>
    <cellStyle name="Normal 6 2 8 2 2" xfId="0"/>
    <cellStyle name="Normal 6 2 8 2 2 2" xfId="0"/>
    <cellStyle name="Normal 6 2 8 2 2 2 2" xfId="0"/>
    <cellStyle name="Normal 6 2 8 2 2 2 3" xfId="0"/>
    <cellStyle name="Normal 6 2 8 2 2 3" xfId="0"/>
    <cellStyle name="Normal 6 2 8 2 2 4" xfId="0"/>
    <cellStyle name="Normal 6 2 8 2 2 5" xfId="0"/>
    <cellStyle name="Normal 6 2 8 2 2 6" xfId="0"/>
    <cellStyle name="Normal 6 2 8 2 3" xfId="0"/>
    <cellStyle name="Normal 6 2 8 2 3 2" xfId="0"/>
    <cellStyle name="Normal 6 2 8 2 3 3" xfId="0"/>
    <cellStyle name="Normal 6 2 8 2 4" xfId="0"/>
    <cellStyle name="Normal 6 2 8 2 5" xfId="0"/>
    <cellStyle name="Normal 6 2 8 2 6" xfId="0"/>
    <cellStyle name="Normal 6 2 8 2 7" xfId="0"/>
    <cellStyle name="Normal 6 2 8 3" xfId="0"/>
    <cellStyle name="Normal 6 2 8 3 2" xfId="0"/>
    <cellStyle name="Normal 6 2 8 3 2 2" xfId="0"/>
    <cellStyle name="Normal 6 2 8 3 2 3" xfId="0"/>
    <cellStyle name="Normal 6 2 8 3 3" xfId="0"/>
    <cellStyle name="Normal 6 2 8 3 4" xfId="0"/>
    <cellStyle name="Normal 6 2 8 3 5" xfId="0"/>
    <cellStyle name="Normal 6 2 8 3 6" xfId="0"/>
    <cellStyle name="Normal 6 2 8 4" xfId="0"/>
    <cellStyle name="Normal 6 2 8 4 2" xfId="0"/>
    <cellStyle name="Normal 6 2 8 4 3" xfId="0"/>
    <cellStyle name="Normal 6 2 8 5" xfId="0"/>
    <cellStyle name="Normal 6 2 8 6" xfId="0"/>
    <cellStyle name="Normal 6 2 8 7" xfId="0"/>
    <cellStyle name="Normal 6 2 8 8" xfId="0"/>
    <cellStyle name="Normal 6 2 9" xfId="0"/>
    <cellStyle name="Normal 6 2 9 2" xfId="0"/>
    <cellStyle name="Normal 6 2 9 2 2" xfId="0"/>
    <cellStyle name="Normal 6 2 9 2 2 2" xfId="0"/>
    <cellStyle name="Normal 6 2 9 2 2 2 2" xfId="0"/>
    <cellStyle name="Normal 6 2 9 2 2 2 3" xfId="0"/>
    <cellStyle name="Normal 6 2 9 2 2 3" xfId="0"/>
    <cellStyle name="Normal 6 2 9 2 2 4" xfId="0"/>
    <cellStyle name="Normal 6 2 9 2 2 5" xfId="0"/>
    <cellStyle name="Normal 6 2 9 2 2 6" xfId="0"/>
    <cellStyle name="Normal 6 2 9 2 3" xfId="0"/>
    <cellStyle name="Normal 6 2 9 2 3 2" xfId="0"/>
    <cellStyle name="Normal 6 2 9 2 3 3" xfId="0"/>
    <cellStyle name="Normal 6 2 9 2 4" xfId="0"/>
    <cellStyle name="Normal 6 2 9 2 5" xfId="0"/>
    <cellStyle name="Normal 6 2 9 2 6" xfId="0"/>
    <cellStyle name="Normal 6 2 9 2 7" xfId="0"/>
    <cellStyle name="Normal 6 2 9 3" xfId="0"/>
    <cellStyle name="Normal 6 2 9 3 2" xfId="0"/>
    <cellStyle name="Normal 6 2 9 3 2 2" xfId="0"/>
    <cellStyle name="Normal 6 2 9 3 2 3" xfId="0"/>
    <cellStyle name="Normal 6 2 9 3 3" xfId="0"/>
    <cellStyle name="Normal 6 2 9 3 4" xfId="0"/>
    <cellStyle name="Normal 6 2 9 3 5" xfId="0"/>
    <cellStyle name="Normal 6 2 9 3 6" xfId="0"/>
    <cellStyle name="Normal 6 2 9 4" xfId="0"/>
    <cellStyle name="Normal 6 2 9 4 2" xfId="0"/>
    <cellStyle name="Normal 6 2 9 4 3" xfId="0"/>
    <cellStyle name="Normal 6 2 9 5" xfId="0"/>
    <cellStyle name="Normal 6 2 9 6" xfId="0"/>
    <cellStyle name="Normal 6 2 9 7" xfId="0"/>
    <cellStyle name="Normal 6 2 9 8" xfId="0"/>
    <cellStyle name="Normal 6 20" xfId="0"/>
    <cellStyle name="Normal 6 3" xfId="0"/>
    <cellStyle name="Normal 6 3 10" xfId="0"/>
    <cellStyle name="Normal 6 3 10 2" xfId="0"/>
    <cellStyle name="Normal 6 3 10 2 2" xfId="0"/>
    <cellStyle name="Normal 6 3 10 2 3" xfId="0"/>
    <cellStyle name="Normal 6 3 10 3" xfId="0"/>
    <cellStyle name="Normal 6 3 10 4" xfId="0"/>
    <cellStyle name="Normal 6 3 10 5" xfId="0"/>
    <cellStyle name="Normal 6 3 10 6" xfId="0"/>
    <cellStyle name="Normal 6 3 11" xfId="0"/>
    <cellStyle name="Normal 6 3 11 2" xfId="0"/>
    <cellStyle name="Normal 6 3 11 2 2" xfId="0"/>
    <cellStyle name="Normal 6 3 11 2 3" xfId="0"/>
    <cellStyle name="Normal 6 3 11 3" xfId="0"/>
    <cellStyle name="Normal 6 3 11 4" xfId="0"/>
    <cellStyle name="Normal 6 3 11 5" xfId="0"/>
    <cellStyle name="Normal 6 3 11 6" xfId="0"/>
    <cellStyle name="Normal 6 3 12" xfId="0"/>
    <cellStyle name="Normal 6 3 12 2" xfId="0"/>
    <cellStyle name="Normal 6 3 12 2 2" xfId="0"/>
    <cellStyle name="Normal 6 3 12 2 3" xfId="0"/>
    <cellStyle name="Normal 6 3 12 3" xfId="0"/>
    <cellStyle name="Normal 6 3 12 4" xfId="0"/>
    <cellStyle name="Normal 6 3 12 5" xfId="0"/>
    <cellStyle name="Normal 6 3 12 6" xfId="0"/>
    <cellStyle name="Normal 6 3 13" xfId="0"/>
    <cellStyle name="Normal 6 3 13 2" xfId="0"/>
    <cellStyle name="Normal 6 3 13 2 2" xfId="0"/>
    <cellStyle name="Normal 6 3 13 2 3" xfId="0"/>
    <cellStyle name="Normal 6 3 13 3" xfId="0"/>
    <cellStyle name="Normal 6 3 13 4" xfId="0"/>
    <cellStyle name="Normal 6 3 13 5" xfId="0"/>
    <cellStyle name="Normal 6 3 14" xfId="0"/>
    <cellStyle name="Normal 6 3 14 2" xfId="0"/>
    <cellStyle name="Normal 6 3 14 3" xfId="0"/>
    <cellStyle name="Normal 6 3 14 4" xfId="0"/>
    <cellStyle name="Normal 6 3 15" xfId="0"/>
    <cellStyle name="Normal 6 3 16" xfId="0"/>
    <cellStyle name="Normal 6 3 17" xfId="0"/>
    <cellStyle name="Normal 6 3 18" xfId="0"/>
    <cellStyle name="Normal 6 3 2" xfId="0"/>
    <cellStyle name="Normal 6 3 2 10" xfId="0"/>
    <cellStyle name="Normal 6 3 2 10 2" xfId="0"/>
    <cellStyle name="Normal 6 3 2 10 2 2" xfId="0"/>
    <cellStyle name="Normal 6 3 2 10 2 3" xfId="0"/>
    <cellStyle name="Normal 6 3 2 10 3" xfId="0"/>
    <cellStyle name="Normal 6 3 2 10 4" xfId="0"/>
    <cellStyle name="Normal 6 3 2 10 5" xfId="0"/>
    <cellStyle name="Normal 6 3 2 10 6" xfId="0"/>
    <cellStyle name="Normal 6 3 2 11" xfId="0"/>
    <cellStyle name="Normal 6 3 2 11 2" xfId="0"/>
    <cellStyle name="Normal 6 3 2 11 2 2" xfId="0"/>
    <cellStyle name="Normal 6 3 2 11 2 3" xfId="0"/>
    <cellStyle name="Normal 6 3 2 11 3" xfId="0"/>
    <cellStyle name="Normal 6 3 2 11 4" xfId="0"/>
    <cellStyle name="Normal 6 3 2 11 5" xfId="0"/>
    <cellStyle name="Normal 6 3 2 12" xfId="0"/>
    <cellStyle name="Normal 6 3 2 12 2" xfId="0"/>
    <cellStyle name="Normal 6 3 2 12 3" xfId="0"/>
    <cellStyle name="Normal 6 3 2 12 4" xfId="0"/>
    <cellStyle name="Normal 6 3 2 13" xfId="0"/>
    <cellStyle name="Normal 6 3 2 14" xfId="0"/>
    <cellStyle name="Normal 6 3 2 15" xfId="0"/>
    <cellStyle name="Normal 6 3 2 16" xfId="0"/>
    <cellStyle name="Normal 6 3 2 2" xfId="0"/>
    <cellStyle name="Normal 6 3 2 2 10" xfId="0"/>
    <cellStyle name="Normal 6 3 2 2 11" xfId="0"/>
    <cellStyle name="Normal 6 3 2 2 2" xfId="0"/>
    <cellStyle name="Normal 6 3 2 2 2 2" xfId="0"/>
    <cellStyle name="Normal 6 3 2 2 2 2 2" xfId="0"/>
    <cellStyle name="Normal 6 3 2 2 2 2 2 2" xfId="0"/>
    <cellStyle name="Normal 6 3 2 2 2 2 2 2 2" xfId="0"/>
    <cellStyle name="Normal 6 3 2 2 2 2 2 2 3" xfId="0"/>
    <cellStyle name="Normal 6 3 2 2 2 2 2 3" xfId="0"/>
    <cellStyle name="Normal 6 3 2 2 2 2 2 4" xfId="0"/>
    <cellStyle name="Normal 6 3 2 2 2 2 2 5" xfId="0"/>
    <cellStyle name="Normal 6 3 2 2 2 2 2 6" xfId="0"/>
    <cellStyle name="Normal 6 3 2 2 2 2 3" xfId="0"/>
    <cellStyle name="Normal 6 3 2 2 2 2 3 2" xfId="0"/>
    <cellStyle name="Normal 6 3 2 2 2 2 3 3" xfId="0"/>
    <cellStyle name="Normal 6 3 2 2 2 2 4" xfId="0"/>
    <cellStyle name="Normal 6 3 2 2 2 2 5" xfId="0"/>
    <cellStyle name="Normal 6 3 2 2 2 2 6" xfId="0"/>
    <cellStyle name="Normal 6 3 2 2 2 2 7" xfId="0"/>
    <cellStyle name="Normal 6 3 2 2 2 3" xfId="0"/>
    <cellStyle name="Normal 6 3 2 2 2 3 2" xfId="0"/>
    <cellStyle name="Normal 6 3 2 2 2 3 2 2" xfId="0"/>
    <cellStyle name="Normal 6 3 2 2 2 3 2 3" xfId="0"/>
    <cellStyle name="Normal 6 3 2 2 2 3 3" xfId="0"/>
    <cellStyle name="Normal 6 3 2 2 2 3 4" xfId="0"/>
    <cellStyle name="Normal 6 3 2 2 2 3 5" xfId="0"/>
    <cellStyle name="Normal 6 3 2 2 2 3 6" xfId="0"/>
    <cellStyle name="Normal 6 3 2 2 2 4" xfId="0"/>
    <cellStyle name="Normal 6 3 2 2 2 4 2" xfId="0"/>
    <cellStyle name="Normal 6 3 2 2 2 4 3" xfId="0"/>
    <cellStyle name="Normal 6 3 2 2 2 5" xfId="0"/>
    <cellStyle name="Normal 6 3 2 2 2 6" xfId="0"/>
    <cellStyle name="Normal 6 3 2 2 2 7" xfId="0"/>
    <cellStyle name="Normal 6 3 2 2 2 8" xfId="0"/>
    <cellStyle name="Normal 6 3 2 2 3" xfId="0"/>
    <cellStyle name="Normal 6 3 2 2 3 2" xfId="0"/>
    <cellStyle name="Normal 6 3 2 2 3 2 2" xfId="0"/>
    <cellStyle name="Normal 6 3 2 2 3 2 2 2" xfId="0"/>
    <cellStyle name="Normal 6 3 2 2 3 2 2 3" xfId="0"/>
    <cellStyle name="Normal 6 3 2 2 3 2 3" xfId="0"/>
    <cellStyle name="Normal 6 3 2 2 3 2 4" xfId="0"/>
    <cellStyle name="Normal 6 3 2 2 3 2 5" xfId="0"/>
    <cellStyle name="Normal 6 3 2 2 3 2 6" xfId="0"/>
    <cellStyle name="Normal 6 3 2 2 3 3" xfId="0"/>
    <cellStyle name="Normal 6 3 2 2 3 3 2" xfId="0"/>
    <cellStyle name="Normal 6 3 2 2 3 3 3" xfId="0"/>
    <cellStyle name="Normal 6 3 2 2 3 4" xfId="0"/>
    <cellStyle name="Normal 6 3 2 2 3 5" xfId="0"/>
    <cellStyle name="Normal 6 3 2 2 3 6" xfId="0"/>
    <cellStyle name="Normal 6 3 2 2 3 7" xfId="0"/>
    <cellStyle name="Normal 6 3 2 2 4" xfId="0"/>
    <cellStyle name="Normal 6 3 2 2 4 2" xfId="0"/>
    <cellStyle name="Normal 6 3 2 2 4 2 2" xfId="0"/>
    <cellStyle name="Normal 6 3 2 2 4 2 3" xfId="0"/>
    <cellStyle name="Normal 6 3 2 2 4 3" xfId="0"/>
    <cellStyle name="Normal 6 3 2 2 4 4" xfId="0"/>
    <cellStyle name="Normal 6 3 2 2 4 5" xfId="0"/>
    <cellStyle name="Normal 6 3 2 2 4 6" xfId="0"/>
    <cellStyle name="Normal 6 3 2 2 5" xfId="0"/>
    <cellStyle name="Normal 6 3 2 2 5 2" xfId="0"/>
    <cellStyle name="Normal 6 3 2 2 5 2 2" xfId="0"/>
    <cellStyle name="Normal 6 3 2 2 5 2 3" xfId="0"/>
    <cellStyle name="Normal 6 3 2 2 5 3" xfId="0"/>
    <cellStyle name="Normal 6 3 2 2 5 4" xfId="0"/>
    <cellStyle name="Normal 6 3 2 2 5 5" xfId="0"/>
    <cellStyle name="Normal 6 3 2 2 5 6" xfId="0"/>
    <cellStyle name="Normal 6 3 2 2 6" xfId="0"/>
    <cellStyle name="Normal 6 3 2 2 6 2" xfId="0"/>
    <cellStyle name="Normal 6 3 2 2 6 2 2" xfId="0"/>
    <cellStyle name="Normal 6 3 2 2 6 2 3" xfId="0"/>
    <cellStyle name="Normal 6 3 2 2 6 3" xfId="0"/>
    <cellStyle name="Normal 6 3 2 2 6 4" xfId="0"/>
    <cellStyle name="Normal 6 3 2 2 6 5" xfId="0"/>
    <cellStyle name="Normal 6 3 2 2 7" xfId="0"/>
    <cellStyle name="Normal 6 3 2 2 7 2" xfId="0"/>
    <cellStyle name="Normal 6 3 2 2 7 3" xfId="0"/>
    <cellStyle name="Normal 6 3 2 2 8" xfId="0"/>
    <cellStyle name="Normal 6 3 2 2 9" xfId="0"/>
    <cellStyle name="Normal 6 3 2 3" xfId="0"/>
    <cellStyle name="Normal 6 3 2 3 10" xfId="0"/>
    <cellStyle name="Normal 6 3 2 3 11" xfId="0"/>
    <cellStyle name="Normal 6 3 2 3 2" xfId="0"/>
    <cellStyle name="Normal 6 3 2 3 2 2" xfId="0"/>
    <cellStyle name="Normal 6 3 2 3 2 2 2" xfId="0"/>
    <cellStyle name="Normal 6 3 2 3 2 2 2 2" xfId="0"/>
    <cellStyle name="Normal 6 3 2 3 2 2 2 2 2" xfId="0"/>
    <cellStyle name="Normal 6 3 2 3 2 2 2 2 3" xfId="0"/>
    <cellStyle name="Normal 6 3 2 3 2 2 2 3" xfId="0"/>
    <cellStyle name="Normal 6 3 2 3 2 2 2 4" xfId="0"/>
    <cellStyle name="Normal 6 3 2 3 2 2 2 5" xfId="0"/>
    <cellStyle name="Normal 6 3 2 3 2 2 2 6" xfId="0"/>
    <cellStyle name="Normal 6 3 2 3 2 2 3" xfId="0"/>
    <cellStyle name="Normal 6 3 2 3 2 2 3 2" xfId="0"/>
    <cellStyle name="Normal 6 3 2 3 2 2 3 3" xfId="0"/>
    <cellStyle name="Normal 6 3 2 3 2 2 4" xfId="0"/>
    <cellStyle name="Normal 6 3 2 3 2 2 5" xfId="0"/>
    <cellStyle name="Normal 6 3 2 3 2 2 6" xfId="0"/>
    <cellStyle name="Normal 6 3 2 3 2 2 7" xfId="0"/>
    <cellStyle name="Normal 6 3 2 3 2 3" xfId="0"/>
    <cellStyle name="Normal 6 3 2 3 2 3 2" xfId="0"/>
    <cellStyle name="Normal 6 3 2 3 2 3 2 2" xfId="0"/>
    <cellStyle name="Normal 6 3 2 3 2 3 2 3" xfId="0"/>
    <cellStyle name="Normal 6 3 2 3 2 3 3" xfId="0"/>
    <cellStyle name="Normal 6 3 2 3 2 3 4" xfId="0"/>
    <cellStyle name="Normal 6 3 2 3 2 3 5" xfId="0"/>
    <cellStyle name="Normal 6 3 2 3 2 3 6" xfId="0"/>
    <cellStyle name="Normal 6 3 2 3 2 4" xfId="0"/>
    <cellStyle name="Normal 6 3 2 3 2 4 2" xfId="0"/>
    <cellStyle name="Normal 6 3 2 3 2 4 3" xfId="0"/>
    <cellStyle name="Normal 6 3 2 3 2 5" xfId="0"/>
    <cellStyle name="Normal 6 3 2 3 2 6" xfId="0"/>
    <cellStyle name="Normal 6 3 2 3 2 7" xfId="0"/>
    <cellStyle name="Normal 6 3 2 3 2 8" xfId="0"/>
    <cellStyle name="Normal 6 3 2 3 3" xfId="0"/>
    <cellStyle name="Normal 6 3 2 3 3 2" xfId="0"/>
    <cellStyle name="Normal 6 3 2 3 3 2 2" xfId="0"/>
    <cellStyle name="Normal 6 3 2 3 3 2 2 2" xfId="0"/>
    <cellStyle name="Normal 6 3 2 3 3 2 2 3" xfId="0"/>
    <cellStyle name="Normal 6 3 2 3 3 2 3" xfId="0"/>
    <cellStyle name="Normal 6 3 2 3 3 2 4" xfId="0"/>
    <cellStyle name="Normal 6 3 2 3 3 2 5" xfId="0"/>
    <cellStyle name="Normal 6 3 2 3 3 2 6" xfId="0"/>
    <cellStyle name="Normal 6 3 2 3 3 3" xfId="0"/>
    <cellStyle name="Normal 6 3 2 3 3 3 2" xfId="0"/>
    <cellStyle name="Normal 6 3 2 3 3 3 3" xfId="0"/>
    <cellStyle name="Normal 6 3 2 3 3 4" xfId="0"/>
    <cellStyle name="Normal 6 3 2 3 3 5" xfId="0"/>
    <cellStyle name="Normal 6 3 2 3 3 6" xfId="0"/>
    <cellStyle name="Normal 6 3 2 3 3 7" xfId="0"/>
    <cellStyle name="Normal 6 3 2 3 4" xfId="0"/>
    <cellStyle name="Normal 6 3 2 3 4 2" xfId="0"/>
    <cellStyle name="Normal 6 3 2 3 4 2 2" xfId="0"/>
    <cellStyle name="Normal 6 3 2 3 4 2 3" xfId="0"/>
    <cellStyle name="Normal 6 3 2 3 4 3" xfId="0"/>
    <cellStyle name="Normal 6 3 2 3 4 4" xfId="0"/>
    <cellStyle name="Normal 6 3 2 3 4 5" xfId="0"/>
    <cellStyle name="Normal 6 3 2 3 4 6" xfId="0"/>
    <cellStyle name="Normal 6 3 2 3 5" xfId="0"/>
    <cellStyle name="Normal 6 3 2 3 5 2" xfId="0"/>
    <cellStyle name="Normal 6 3 2 3 5 2 2" xfId="0"/>
    <cellStyle name="Normal 6 3 2 3 5 2 3" xfId="0"/>
    <cellStyle name="Normal 6 3 2 3 5 3" xfId="0"/>
    <cellStyle name="Normal 6 3 2 3 5 4" xfId="0"/>
    <cellStyle name="Normal 6 3 2 3 5 5" xfId="0"/>
    <cellStyle name="Normal 6 3 2 3 5 6" xfId="0"/>
    <cellStyle name="Normal 6 3 2 3 6" xfId="0"/>
    <cellStyle name="Normal 6 3 2 3 6 2" xfId="0"/>
    <cellStyle name="Normal 6 3 2 3 6 2 2" xfId="0"/>
    <cellStyle name="Normal 6 3 2 3 6 2 3" xfId="0"/>
    <cellStyle name="Normal 6 3 2 3 6 3" xfId="0"/>
    <cellStyle name="Normal 6 3 2 3 6 4" xfId="0"/>
    <cellStyle name="Normal 6 3 2 3 6 5" xfId="0"/>
    <cellStyle name="Normal 6 3 2 3 7" xfId="0"/>
    <cellStyle name="Normal 6 3 2 3 7 2" xfId="0"/>
    <cellStyle name="Normal 6 3 2 3 7 3" xfId="0"/>
    <cellStyle name="Normal 6 3 2 3 8" xfId="0"/>
    <cellStyle name="Normal 6 3 2 3 9" xfId="0"/>
    <cellStyle name="Normal 6 3 2 4" xfId="0"/>
    <cellStyle name="Normal 6 3 2 4 2" xfId="0"/>
    <cellStyle name="Normal 6 3 2 4 2 2" xfId="0"/>
    <cellStyle name="Normal 6 3 2 4 2 2 2" xfId="0"/>
    <cellStyle name="Normal 6 3 2 4 2 2 2 2" xfId="0"/>
    <cellStyle name="Normal 6 3 2 4 2 2 2 3" xfId="0"/>
    <cellStyle name="Normal 6 3 2 4 2 2 3" xfId="0"/>
    <cellStyle name="Normal 6 3 2 4 2 2 4" xfId="0"/>
    <cellStyle name="Normal 6 3 2 4 2 2 5" xfId="0"/>
    <cellStyle name="Normal 6 3 2 4 2 2 6" xfId="0"/>
    <cellStyle name="Normal 6 3 2 4 2 3" xfId="0"/>
    <cellStyle name="Normal 6 3 2 4 2 3 2" xfId="0"/>
    <cellStyle name="Normal 6 3 2 4 2 3 3" xfId="0"/>
    <cellStyle name="Normal 6 3 2 4 2 4" xfId="0"/>
    <cellStyle name="Normal 6 3 2 4 2 5" xfId="0"/>
    <cellStyle name="Normal 6 3 2 4 2 6" xfId="0"/>
    <cellStyle name="Normal 6 3 2 4 2 7" xfId="0"/>
    <cellStyle name="Normal 6 3 2 4 3" xfId="0"/>
    <cellStyle name="Normal 6 3 2 4 3 2" xfId="0"/>
    <cellStyle name="Normal 6 3 2 4 3 2 2" xfId="0"/>
    <cellStyle name="Normal 6 3 2 4 3 2 3" xfId="0"/>
    <cellStyle name="Normal 6 3 2 4 3 3" xfId="0"/>
    <cellStyle name="Normal 6 3 2 4 3 4" xfId="0"/>
    <cellStyle name="Normal 6 3 2 4 3 5" xfId="0"/>
    <cellStyle name="Normal 6 3 2 4 3 6" xfId="0"/>
    <cellStyle name="Normal 6 3 2 4 4" xfId="0"/>
    <cellStyle name="Normal 6 3 2 4 4 2" xfId="0"/>
    <cellStyle name="Normal 6 3 2 4 4 3" xfId="0"/>
    <cellStyle name="Normal 6 3 2 4 5" xfId="0"/>
    <cellStyle name="Normal 6 3 2 4 6" xfId="0"/>
    <cellStyle name="Normal 6 3 2 4 7" xfId="0"/>
    <cellStyle name="Normal 6 3 2 4 8" xfId="0"/>
    <cellStyle name="Normal 6 3 2 5" xfId="0"/>
    <cellStyle name="Normal 6 3 2 5 2" xfId="0"/>
    <cellStyle name="Normal 6 3 2 5 2 2" xfId="0"/>
    <cellStyle name="Normal 6 3 2 5 2 2 2" xfId="0"/>
    <cellStyle name="Normal 6 3 2 5 2 2 2 2" xfId="0"/>
    <cellStyle name="Normal 6 3 2 5 2 2 2 3" xfId="0"/>
    <cellStyle name="Normal 6 3 2 5 2 2 3" xfId="0"/>
    <cellStyle name="Normal 6 3 2 5 2 2 4" xfId="0"/>
    <cellStyle name="Normal 6 3 2 5 2 2 5" xfId="0"/>
    <cellStyle name="Normal 6 3 2 5 2 2 6" xfId="0"/>
    <cellStyle name="Normal 6 3 2 5 2 3" xfId="0"/>
    <cellStyle name="Normal 6 3 2 5 2 3 2" xfId="0"/>
    <cellStyle name="Normal 6 3 2 5 2 3 3" xfId="0"/>
    <cellStyle name="Normal 6 3 2 5 2 4" xfId="0"/>
    <cellStyle name="Normal 6 3 2 5 2 5" xfId="0"/>
    <cellStyle name="Normal 6 3 2 5 2 6" xfId="0"/>
    <cellStyle name="Normal 6 3 2 5 2 7" xfId="0"/>
    <cellStyle name="Normal 6 3 2 5 3" xfId="0"/>
    <cellStyle name="Normal 6 3 2 5 3 2" xfId="0"/>
    <cellStyle name="Normal 6 3 2 5 3 2 2" xfId="0"/>
    <cellStyle name="Normal 6 3 2 5 3 2 3" xfId="0"/>
    <cellStyle name="Normal 6 3 2 5 3 3" xfId="0"/>
    <cellStyle name="Normal 6 3 2 5 3 4" xfId="0"/>
    <cellStyle name="Normal 6 3 2 5 3 5" xfId="0"/>
    <cellStyle name="Normal 6 3 2 5 3 6" xfId="0"/>
    <cellStyle name="Normal 6 3 2 5 4" xfId="0"/>
    <cellStyle name="Normal 6 3 2 5 4 2" xfId="0"/>
    <cellStyle name="Normal 6 3 2 5 4 3" xfId="0"/>
    <cellStyle name="Normal 6 3 2 5 5" xfId="0"/>
    <cellStyle name="Normal 6 3 2 5 6" xfId="0"/>
    <cellStyle name="Normal 6 3 2 5 7" xfId="0"/>
    <cellStyle name="Normal 6 3 2 5 8" xfId="0"/>
    <cellStyle name="Normal 6 3 2 6" xfId="0"/>
    <cellStyle name="Normal 6 3 2 6 2" xfId="0"/>
    <cellStyle name="Normal 6 3 2 6 2 2" xfId="0"/>
    <cellStyle name="Normal 6 3 2 6 2 2 2" xfId="0"/>
    <cellStyle name="Normal 6 3 2 6 2 2 2 2" xfId="0"/>
    <cellStyle name="Normal 6 3 2 6 2 2 2 3" xfId="0"/>
    <cellStyle name="Normal 6 3 2 6 2 2 3" xfId="0"/>
    <cellStyle name="Normal 6 3 2 6 2 2 4" xfId="0"/>
    <cellStyle name="Normal 6 3 2 6 2 2 5" xfId="0"/>
    <cellStyle name="Normal 6 3 2 6 2 2 6" xfId="0"/>
    <cellStyle name="Normal 6 3 2 6 2 3" xfId="0"/>
    <cellStyle name="Normal 6 3 2 6 2 3 2" xfId="0"/>
    <cellStyle name="Normal 6 3 2 6 2 3 3" xfId="0"/>
    <cellStyle name="Normal 6 3 2 6 2 4" xfId="0"/>
    <cellStyle name="Normal 6 3 2 6 2 5" xfId="0"/>
    <cellStyle name="Normal 6 3 2 6 2 6" xfId="0"/>
    <cellStyle name="Normal 6 3 2 6 2 7" xfId="0"/>
    <cellStyle name="Normal 6 3 2 6 3" xfId="0"/>
    <cellStyle name="Normal 6 3 2 6 3 2" xfId="0"/>
    <cellStyle name="Normal 6 3 2 6 3 2 2" xfId="0"/>
    <cellStyle name="Normal 6 3 2 6 3 2 3" xfId="0"/>
    <cellStyle name="Normal 6 3 2 6 3 3" xfId="0"/>
    <cellStyle name="Normal 6 3 2 6 3 4" xfId="0"/>
    <cellStyle name="Normal 6 3 2 6 3 5" xfId="0"/>
    <cellStyle name="Normal 6 3 2 6 3 6" xfId="0"/>
    <cellStyle name="Normal 6 3 2 6 4" xfId="0"/>
    <cellStyle name="Normal 6 3 2 6 4 2" xfId="0"/>
    <cellStyle name="Normal 6 3 2 6 4 3" xfId="0"/>
    <cellStyle name="Normal 6 3 2 6 5" xfId="0"/>
    <cellStyle name="Normal 6 3 2 6 6" xfId="0"/>
    <cellStyle name="Normal 6 3 2 6 7" xfId="0"/>
    <cellStyle name="Normal 6 3 2 6 8" xfId="0"/>
    <cellStyle name="Normal 6 3 2 7" xfId="0"/>
    <cellStyle name="Normal 6 3 2 7 2" xfId="0"/>
    <cellStyle name="Normal 6 3 2 7 2 2" xfId="0"/>
    <cellStyle name="Normal 6 3 2 7 2 2 2" xfId="0"/>
    <cellStyle name="Normal 6 3 2 7 2 2 3" xfId="0"/>
    <cellStyle name="Normal 6 3 2 7 2 3" xfId="0"/>
    <cellStyle name="Normal 6 3 2 7 2 4" xfId="0"/>
    <cellStyle name="Normal 6 3 2 7 2 5" xfId="0"/>
    <cellStyle name="Normal 6 3 2 7 2 6" xfId="0"/>
    <cellStyle name="Normal 6 3 2 7 3" xfId="0"/>
    <cellStyle name="Normal 6 3 2 7 3 2" xfId="0"/>
    <cellStyle name="Normal 6 3 2 7 3 3" xfId="0"/>
    <cellStyle name="Normal 6 3 2 7 4" xfId="0"/>
    <cellStyle name="Normal 6 3 2 7 5" xfId="0"/>
    <cellStyle name="Normal 6 3 2 7 6" xfId="0"/>
    <cellStyle name="Normal 6 3 2 7 7" xfId="0"/>
    <cellStyle name="Normal 6 3 2 8" xfId="0"/>
    <cellStyle name="Normal 6 3 2 8 2" xfId="0"/>
    <cellStyle name="Normal 6 3 2 8 2 2" xfId="0"/>
    <cellStyle name="Normal 6 3 2 8 2 3" xfId="0"/>
    <cellStyle name="Normal 6 3 2 8 3" xfId="0"/>
    <cellStyle name="Normal 6 3 2 8 4" xfId="0"/>
    <cellStyle name="Normal 6 3 2 8 5" xfId="0"/>
    <cellStyle name="Normal 6 3 2 8 6" xfId="0"/>
    <cellStyle name="Normal 6 3 2 9" xfId="0"/>
    <cellStyle name="Normal 6 3 2 9 2" xfId="0"/>
    <cellStyle name="Normal 6 3 2 9 2 2" xfId="0"/>
    <cellStyle name="Normal 6 3 2 9 2 3" xfId="0"/>
    <cellStyle name="Normal 6 3 2 9 3" xfId="0"/>
    <cellStyle name="Normal 6 3 2 9 4" xfId="0"/>
    <cellStyle name="Normal 6 3 2 9 5" xfId="0"/>
    <cellStyle name="Normal 6 3 2 9 6" xfId="0"/>
    <cellStyle name="Normal 6 3 3" xfId="0"/>
    <cellStyle name="Normal 6 3 3 10" xfId="0"/>
    <cellStyle name="Normal 6 3 3 10 2" xfId="0"/>
    <cellStyle name="Normal 6 3 3 10 2 2" xfId="0"/>
    <cellStyle name="Normal 6 3 3 10 2 3" xfId="0"/>
    <cellStyle name="Normal 6 3 3 10 3" xfId="0"/>
    <cellStyle name="Normal 6 3 3 10 4" xfId="0"/>
    <cellStyle name="Normal 6 3 3 10 5" xfId="0"/>
    <cellStyle name="Normal 6 3 3 10 6" xfId="0"/>
    <cellStyle name="Normal 6 3 3 11" xfId="0"/>
    <cellStyle name="Normal 6 3 3 11 2" xfId="0"/>
    <cellStyle name="Normal 6 3 3 11 2 2" xfId="0"/>
    <cellStyle name="Normal 6 3 3 11 2 3" xfId="0"/>
    <cellStyle name="Normal 6 3 3 11 3" xfId="0"/>
    <cellStyle name="Normal 6 3 3 11 4" xfId="0"/>
    <cellStyle name="Normal 6 3 3 11 5" xfId="0"/>
    <cellStyle name="Normal 6 3 3 12" xfId="0"/>
    <cellStyle name="Normal 6 3 3 12 2" xfId="0"/>
    <cellStyle name="Normal 6 3 3 12 3" xfId="0"/>
    <cellStyle name="Normal 6 3 3 12 4" xfId="0"/>
    <cellStyle name="Normal 6 3 3 13" xfId="0"/>
    <cellStyle name="Normal 6 3 3 14" xfId="0"/>
    <cellStyle name="Normal 6 3 3 15" xfId="0"/>
    <cellStyle name="Normal 6 3 3 16" xfId="0"/>
    <cellStyle name="Normal 6 3 3 2" xfId="0"/>
    <cellStyle name="Normal 6 3 3 2 10" xfId="0"/>
    <cellStyle name="Normal 6 3 3 2 11" xfId="0"/>
    <cellStyle name="Normal 6 3 3 2 2" xfId="0"/>
    <cellStyle name="Normal 6 3 3 2 2 2" xfId="0"/>
    <cellStyle name="Normal 6 3 3 2 2 2 2" xfId="0"/>
    <cellStyle name="Normal 6 3 3 2 2 2 2 2" xfId="0"/>
    <cellStyle name="Normal 6 3 3 2 2 2 2 2 2" xfId="0"/>
    <cellStyle name="Normal 6 3 3 2 2 2 2 2 3" xfId="0"/>
    <cellStyle name="Normal 6 3 3 2 2 2 2 3" xfId="0"/>
    <cellStyle name="Normal 6 3 3 2 2 2 2 4" xfId="0"/>
    <cellStyle name="Normal 6 3 3 2 2 2 2 5" xfId="0"/>
    <cellStyle name="Normal 6 3 3 2 2 2 2 6" xfId="0"/>
    <cellStyle name="Normal 6 3 3 2 2 2 3" xfId="0"/>
    <cellStyle name="Normal 6 3 3 2 2 2 3 2" xfId="0"/>
    <cellStyle name="Normal 6 3 3 2 2 2 3 3" xfId="0"/>
    <cellStyle name="Normal 6 3 3 2 2 2 4" xfId="0"/>
    <cellStyle name="Normal 6 3 3 2 2 2 5" xfId="0"/>
    <cellStyle name="Normal 6 3 3 2 2 2 6" xfId="0"/>
    <cellStyle name="Normal 6 3 3 2 2 2 7" xfId="0"/>
    <cellStyle name="Normal 6 3 3 2 2 3" xfId="0"/>
    <cellStyle name="Normal 6 3 3 2 2 3 2" xfId="0"/>
    <cellStyle name="Normal 6 3 3 2 2 3 2 2" xfId="0"/>
    <cellStyle name="Normal 6 3 3 2 2 3 2 3" xfId="0"/>
    <cellStyle name="Normal 6 3 3 2 2 3 3" xfId="0"/>
    <cellStyle name="Normal 6 3 3 2 2 3 4" xfId="0"/>
    <cellStyle name="Normal 6 3 3 2 2 3 5" xfId="0"/>
    <cellStyle name="Normal 6 3 3 2 2 3 6" xfId="0"/>
    <cellStyle name="Normal 6 3 3 2 2 4" xfId="0"/>
    <cellStyle name="Normal 6 3 3 2 2 4 2" xfId="0"/>
    <cellStyle name="Normal 6 3 3 2 2 4 3" xfId="0"/>
    <cellStyle name="Normal 6 3 3 2 2 5" xfId="0"/>
    <cellStyle name="Normal 6 3 3 2 2 6" xfId="0"/>
    <cellStyle name="Normal 6 3 3 2 2 7" xfId="0"/>
    <cellStyle name="Normal 6 3 3 2 2 8" xfId="0"/>
    <cellStyle name="Normal 6 3 3 2 3" xfId="0"/>
    <cellStyle name="Normal 6 3 3 2 3 2" xfId="0"/>
    <cellStyle name="Normal 6 3 3 2 3 2 2" xfId="0"/>
    <cellStyle name="Normal 6 3 3 2 3 2 2 2" xfId="0"/>
    <cellStyle name="Normal 6 3 3 2 3 2 2 3" xfId="0"/>
    <cellStyle name="Normal 6 3 3 2 3 2 3" xfId="0"/>
    <cellStyle name="Normal 6 3 3 2 3 2 4" xfId="0"/>
    <cellStyle name="Normal 6 3 3 2 3 2 5" xfId="0"/>
    <cellStyle name="Normal 6 3 3 2 3 2 6" xfId="0"/>
    <cellStyle name="Normal 6 3 3 2 3 3" xfId="0"/>
    <cellStyle name="Normal 6 3 3 2 3 3 2" xfId="0"/>
    <cellStyle name="Normal 6 3 3 2 3 3 3" xfId="0"/>
    <cellStyle name="Normal 6 3 3 2 3 4" xfId="0"/>
    <cellStyle name="Normal 6 3 3 2 3 5" xfId="0"/>
    <cellStyle name="Normal 6 3 3 2 3 6" xfId="0"/>
    <cellStyle name="Normal 6 3 3 2 3 7" xfId="0"/>
    <cellStyle name="Normal 6 3 3 2 4" xfId="0"/>
    <cellStyle name="Normal 6 3 3 2 4 2" xfId="0"/>
    <cellStyle name="Normal 6 3 3 2 4 2 2" xfId="0"/>
    <cellStyle name="Normal 6 3 3 2 4 2 3" xfId="0"/>
    <cellStyle name="Normal 6 3 3 2 4 3" xfId="0"/>
    <cellStyle name="Normal 6 3 3 2 4 4" xfId="0"/>
    <cellStyle name="Normal 6 3 3 2 4 5" xfId="0"/>
    <cellStyle name="Normal 6 3 3 2 4 6" xfId="0"/>
    <cellStyle name="Normal 6 3 3 2 5" xfId="0"/>
    <cellStyle name="Normal 6 3 3 2 5 2" xfId="0"/>
    <cellStyle name="Normal 6 3 3 2 5 2 2" xfId="0"/>
    <cellStyle name="Normal 6 3 3 2 5 2 3" xfId="0"/>
    <cellStyle name="Normal 6 3 3 2 5 3" xfId="0"/>
    <cellStyle name="Normal 6 3 3 2 5 4" xfId="0"/>
    <cellStyle name="Normal 6 3 3 2 5 5" xfId="0"/>
    <cellStyle name="Normal 6 3 3 2 5 6" xfId="0"/>
    <cellStyle name="Normal 6 3 3 2 6" xfId="0"/>
    <cellStyle name="Normal 6 3 3 2 6 2" xfId="0"/>
    <cellStyle name="Normal 6 3 3 2 6 2 2" xfId="0"/>
    <cellStyle name="Normal 6 3 3 2 6 2 3" xfId="0"/>
    <cellStyle name="Normal 6 3 3 2 6 3" xfId="0"/>
    <cellStyle name="Normal 6 3 3 2 6 4" xfId="0"/>
    <cellStyle name="Normal 6 3 3 2 6 5" xfId="0"/>
    <cellStyle name="Normal 6 3 3 2 7" xfId="0"/>
    <cellStyle name="Normal 6 3 3 2 7 2" xfId="0"/>
    <cellStyle name="Normal 6 3 3 2 7 3" xfId="0"/>
    <cellStyle name="Normal 6 3 3 2 8" xfId="0"/>
    <cellStyle name="Normal 6 3 3 2 9" xfId="0"/>
    <cellStyle name="Normal 6 3 3 3" xfId="0"/>
    <cellStyle name="Normal 6 3 3 3 10" xfId="0"/>
    <cellStyle name="Normal 6 3 3 3 11" xfId="0"/>
    <cellStyle name="Normal 6 3 3 3 2" xfId="0"/>
    <cellStyle name="Normal 6 3 3 3 2 2" xfId="0"/>
    <cellStyle name="Normal 6 3 3 3 2 2 2" xfId="0"/>
    <cellStyle name="Normal 6 3 3 3 2 2 2 2" xfId="0"/>
    <cellStyle name="Normal 6 3 3 3 2 2 2 2 2" xfId="0"/>
    <cellStyle name="Normal 6 3 3 3 2 2 2 2 3" xfId="0"/>
    <cellStyle name="Normal 6 3 3 3 2 2 2 3" xfId="0"/>
    <cellStyle name="Normal 6 3 3 3 2 2 2 4" xfId="0"/>
    <cellStyle name="Normal 6 3 3 3 2 2 2 5" xfId="0"/>
    <cellStyle name="Normal 6 3 3 3 2 2 2 6" xfId="0"/>
    <cellStyle name="Normal 6 3 3 3 2 2 3" xfId="0"/>
    <cellStyle name="Normal 6 3 3 3 2 2 3 2" xfId="0"/>
    <cellStyle name="Normal 6 3 3 3 2 2 3 3" xfId="0"/>
    <cellStyle name="Normal 6 3 3 3 2 2 4" xfId="0"/>
    <cellStyle name="Normal 6 3 3 3 2 2 5" xfId="0"/>
    <cellStyle name="Normal 6 3 3 3 2 2 6" xfId="0"/>
    <cellStyle name="Normal 6 3 3 3 2 2 7" xfId="0"/>
    <cellStyle name="Normal 6 3 3 3 2 3" xfId="0"/>
    <cellStyle name="Normal 6 3 3 3 2 3 2" xfId="0"/>
    <cellStyle name="Normal 6 3 3 3 2 3 2 2" xfId="0"/>
    <cellStyle name="Normal 6 3 3 3 2 3 2 3" xfId="0"/>
    <cellStyle name="Normal 6 3 3 3 2 3 3" xfId="0"/>
    <cellStyle name="Normal 6 3 3 3 2 3 4" xfId="0"/>
    <cellStyle name="Normal 6 3 3 3 2 3 5" xfId="0"/>
    <cellStyle name="Normal 6 3 3 3 2 3 6" xfId="0"/>
    <cellStyle name="Normal 6 3 3 3 2 4" xfId="0"/>
    <cellStyle name="Normal 6 3 3 3 2 4 2" xfId="0"/>
    <cellStyle name="Normal 6 3 3 3 2 4 3" xfId="0"/>
    <cellStyle name="Normal 6 3 3 3 2 5" xfId="0"/>
    <cellStyle name="Normal 6 3 3 3 2 6" xfId="0"/>
    <cellStyle name="Normal 6 3 3 3 2 7" xfId="0"/>
    <cellStyle name="Normal 6 3 3 3 2 8" xfId="0"/>
    <cellStyle name="Normal 6 3 3 3 3" xfId="0"/>
    <cellStyle name="Normal 6 3 3 3 3 2" xfId="0"/>
    <cellStyle name="Normal 6 3 3 3 3 2 2" xfId="0"/>
    <cellStyle name="Normal 6 3 3 3 3 2 2 2" xfId="0"/>
    <cellStyle name="Normal 6 3 3 3 3 2 2 3" xfId="0"/>
    <cellStyle name="Normal 6 3 3 3 3 2 3" xfId="0"/>
    <cellStyle name="Normal 6 3 3 3 3 2 4" xfId="0"/>
    <cellStyle name="Normal 6 3 3 3 3 2 5" xfId="0"/>
    <cellStyle name="Normal 6 3 3 3 3 2 6" xfId="0"/>
    <cellStyle name="Normal 6 3 3 3 3 3" xfId="0"/>
    <cellStyle name="Normal 6 3 3 3 3 3 2" xfId="0"/>
    <cellStyle name="Normal 6 3 3 3 3 3 3" xfId="0"/>
    <cellStyle name="Normal 6 3 3 3 3 4" xfId="0"/>
    <cellStyle name="Normal 6 3 3 3 3 5" xfId="0"/>
    <cellStyle name="Normal 6 3 3 3 3 6" xfId="0"/>
    <cellStyle name="Normal 6 3 3 3 3 7" xfId="0"/>
    <cellStyle name="Normal 6 3 3 3 4" xfId="0"/>
    <cellStyle name="Normal 6 3 3 3 4 2" xfId="0"/>
    <cellStyle name="Normal 6 3 3 3 4 2 2" xfId="0"/>
    <cellStyle name="Normal 6 3 3 3 4 2 3" xfId="0"/>
    <cellStyle name="Normal 6 3 3 3 4 3" xfId="0"/>
    <cellStyle name="Normal 6 3 3 3 4 4" xfId="0"/>
    <cellStyle name="Normal 6 3 3 3 4 5" xfId="0"/>
    <cellStyle name="Normal 6 3 3 3 4 6" xfId="0"/>
    <cellStyle name="Normal 6 3 3 3 5" xfId="0"/>
    <cellStyle name="Normal 6 3 3 3 5 2" xfId="0"/>
    <cellStyle name="Normal 6 3 3 3 5 2 2" xfId="0"/>
    <cellStyle name="Normal 6 3 3 3 5 2 3" xfId="0"/>
    <cellStyle name="Normal 6 3 3 3 5 3" xfId="0"/>
    <cellStyle name="Normal 6 3 3 3 5 4" xfId="0"/>
    <cellStyle name="Normal 6 3 3 3 5 5" xfId="0"/>
    <cellStyle name="Normal 6 3 3 3 5 6" xfId="0"/>
    <cellStyle name="Normal 6 3 3 3 6" xfId="0"/>
    <cellStyle name="Normal 6 3 3 3 6 2" xfId="0"/>
    <cellStyle name="Normal 6 3 3 3 6 2 2" xfId="0"/>
    <cellStyle name="Normal 6 3 3 3 6 2 3" xfId="0"/>
    <cellStyle name="Normal 6 3 3 3 6 3" xfId="0"/>
    <cellStyle name="Normal 6 3 3 3 6 4" xfId="0"/>
    <cellStyle name="Normal 6 3 3 3 6 5" xfId="0"/>
    <cellStyle name="Normal 6 3 3 3 7" xfId="0"/>
    <cellStyle name="Normal 6 3 3 3 7 2" xfId="0"/>
    <cellStyle name="Normal 6 3 3 3 7 3" xfId="0"/>
    <cellStyle name="Normal 6 3 3 3 8" xfId="0"/>
    <cellStyle name="Normal 6 3 3 3 9" xfId="0"/>
    <cellStyle name="Normal 6 3 3 4" xfId="0"/>
    <cellStyle name="Normal 6 3 3 4 2" xfId="0"/>
    <cellStyle name="Normal 6 3 3 4 2 2" xfId="0"/>
    <cellStyle name="Normal 6 3 3 4 2 2 2" xfId="0"/>
    <cellStyle name="Normal 6 3 3 4 2 2 2 2" xfId="0"/>
    <cellStyle name="Normal 6 3 3 4 2 2 2 3" xfId="0"/>
    <cellStyle name="Normal 6 3 3 4 2 2 3" xfId="0"/>
    <cellStyle name="Normal 6 3 3 4 2 2 4" xfId="0"/>
    <cellStyle name="Normal 6 3 3 4 2 2 5" xfId="0"/>
    <cellStyle name="Normal 6 3 3 4 2 2 6" xfId="0"/>
    <cellStyle name="Normal 6 3 3 4 2 3" xfId="0"/>
    <cellStyle name="Normal 6 3 3 4 2 3 2" xfId="0"/>
    <cellStyle name="Normal 6 3 3 4 2 3 3" xfId="0"/>
    <cellStyle name="Normal 6 3 3 4 2 4" xfId="0"/>
    <cellStyle name="Normal 6 3 3 4 2 5" xfId="0"/>
    <cellStyle name="Normal 6 3 3 4 2 6" xfId="0"/>
    <cellStyle name="Normal 6 3 3 4 2 7" xfId="0"/>
    <cellStyle name="Normal 6 3 3 4 3" xfId="0"/>
    <cellStyle name="Normal 6 3 3 4 3 2" xfId="0"/>
    <cellStyle name="Normal 6 3 3 4 3 2 2" xfId="0"/>
    <cellStyle name="Normal 6 3 3 4 3 2 3" xfId="0"/>
    <cellStyle name="Normal 6 3 3 4 3 3" xfId="0"/>
    <cellStyle name="Normal 6 3 3 4 3 4" xfId="0"/>
    <cellStyle name="Normal 6 3 3 4 3 5" xfId="0"/>
    <cellStyle name="Normal 6 3 3 4 3 6" xfId="0"/>
    <cellStyle name="Normal 6 3 3 4 4" xfId="0"/>
    <cellStyle name="Normal 6 3 3 4 4 2" xfId="0"/>
    <cellStyle name="Normal 6 3 3 4 4 3" xfId="0"/>
    <cellStyle name="Normal 6 3 3 4 5" xfId="0"/>
    <cellStyle name="Normal 6 3 3 4 6" xfId="0"/>
    <cellStyle name="Normal 6 3 3 4 7" xfId="0"/>
    <cellStyle name="Normal 6 3 3 4 8" xfId="0"/>
    <cellStyle name="Normal 6 3 3 5" xfId="0"/>
    <cellStyle name="Normal 6 3 3 5 2" xfId="0"/>
    <cellStyle name="Normal 6 3 3 5 2 2" xfId="0"/>
    <cellStyle name="Normal 6 3 3 5 2 2 2" xfId="0"/>
    <cellStyle name="Normal 6 3 3 5 2 2 2 2" xfId="0"/>
    <cellStyle name="Normal 6 3 3 5 2 2 2 3" xfId="0"/>
    <cellStyle name="Normal 6 3 3 5 2 2 3" xfId="0"/>
    <cellStyle name="Normal 6 3 3 5 2 2 4" xfId="0"/>
    <cellStyle name="Normal 6 3 3 5 2 2 5" xfId="0"/>
    <cellStyle name="Normal 6 3 3 5 2 2 6" xfId="0"/>
    <cellStyle name="Normal 6 3 3 5 2 3" xfId="0"/>
    <cellStyle name="Normal 6 3 3 5 2 3 2" xfId="0"/>
    <cellStyle name="Normal 6 3 3 5 2 3 3" xfId="0"/>
    <cellStyle name="Normal 6 3 3 5 2 4" xfId="0"/>
    <cellStyle name="Normal 6 3 3 5 2 5" xfId="0"/>
    <cellStyle name="Normal 6 3 3 5 2 6" xfId="0"/>
    <cellStyle name="Normal 6 3 3 5 2 7" xfId="0"/>
    <cellStyle name="Normal 6 3 3 5 3" xfId="0"/>
    <cellStyle name="Normal 6 3 3 5 3 2" xfId="0"/>
    <cellStyle name="Normal 6 3 3 5 3 2 2" xfId="0"/>
    <cellStyle name="Normal 6 3 3 5 3 2 3" xfId="0"/>
    <cellStyle name="Normal 6 3 3 5 3 3" xfId="0"/>
    <cellStyle name="Normal 6 3 3 5 3 4" xfId="0"/>
    <cellStyle name="Normal 6 3 3 5 3 5" xfId="0"/>
    <cellStyle name="Normal 6 3 3 5 3 6" xfId="0"/>
    <cellStyle name="Normal 6 3 3 5 4" xfId="0"/>
    <cellStyle name="Normal 6 3 3 5 4 2" xfId="0"/>
    <cellStyle name="Normal 6 3 3 5 4 3" xfId="0"/>
    <cellStyle name="Normal 6 3 3 5 5" xfId="0"/>
    <cellStyle name="Normal 6 3 3 5 6" xfId="0"/>
    <cellStyle name="Normal 6 3 3 5 7" xfId="0"/>
    <cellStyle name="Normal 6 3 3 5 8" xfId="0"/>
    <cellStyle name="Normal 6 3 3 6" xfId="0"/>
    <cellStyle name="Normal 6 3 3 6 2" xfId="0"/>
    <cellStyle name="Normal 6 3 3 6 2 2" xfId="0"/>
    <cellStyle name="Normal 6 3 3 6 2 2 2" xfId="0"/>
    <cellStyle name="Normal 6 3 3 6 2 2 2 2" xfId="0"/>
    <cellStyle name="Normal 6 3 3 6 2 2 2 3" xfId="0"/>
    <cellStyle name="Normal 6 3 3 6 2 2 3" xfId="0"/>
    <cellStyle name="Normal 6 3 3 6 2 2 4" xfId="0"/>
    <cellStyle name="Normal 6 3 3 6 2 2 5" xfId="0"/>
    <cellStyle name="Normal 6 3 3 6 2 2 6" xfId="0"/>
    <cellStyle name="Normal 6 3 3 6 2 3" xfId="0"/>
    <cellStyle name="Normal 6 3 3 6 2 3 2" xfId="0"/>
    <cellStyle name="Normal 6 3 3 6 2 3 3" xfId="0"/>
    <cellStyle name="Normal 6 3 3 6 2 4" xfId="0"/>
    <cellStyle name="Normal 6 3 3 6 2 5" xfId="0"/>
    <cellStyle name="Normal 6 3 3 6 2 6" xfId="0"/>
    <cellStyle name="Normal 6 3 3 6 2 7" xfId="0"/>
    <cellStyle name="Normal 6 3 3 6 3" xfId="0"/>
    <cellStyle name="Normal 6 3 3 6 3 2" xfId="0"/>
    <cellStyle name="Normal 6 3 3 6 3 2 2" xfId="0"/>
    <cellStyle name="Normal 6 3 3 6 3 2 3" xfId="0"/>
    <cellStyle name="Normal 6 3 3 6 3 3" xfId="0"/>
    <cellStyle name="Normal 6 3 3 6 3 4" xfId="0"/>
    <cellStyle name="Normal 6 3 3 6 3 5" xfId="0"/>
    <cellStyle name="Normal 6 3 3 6 3 6" xfId="0"/>
    <cellStyle name="Normal 6 3 3 6 4" xfId="0"/>
    <cellStyle name="Normal 6 3 3 6 4 2" xfId="0"/>
    <cellStyle name="Normal 6 3 3 6 4 3" xfId="0"/>
    <cellStyle name="Normal 6 3 3 6 5" xfId="0"/>
    <cellStyle name="Normal 6 3 3 6 6" xfId="0"/>
    <cellStyle name="Normal 6 3 3 6 7" xfId="0"/>
    <cellStyle name="Normal 6 3 3 6 8" xfId="0"/>
    <cellStyle name="Normal 6 3 3 7" xfId="0"/>
    <cellStyle name="Normal 6 3 3 7 2" xfId="0"/>
    <cellStyle name="Normal 6 3 3 7 2 2" xfId="0"/>
    <cellStyle name="Normal 6 3 3 7 2 2 2" xfId="0"/>
    <cellStyle name="Normal 6 3 3 7 2 2 3" xfId="0"/>
    <cellStyle name="Normal 6 3 3 7 2 3" xfId="0"/>
    <cellStyle name="Normal 6 3 3 7 2 4" xfId="0"/>
    <cellStyle name="Normal 6 3 3 7 2 5" xfId="0"/>
    <cellStyle name="Normal 6 3 3 7 2 6" xfId="0"/>
    <cellStyle name="Normal 6 3 3 7 3" xfId="0"/>
    <cellStyle name="Normal 6 3 3 7 3 2" xfId="0"/>
    <cellStyle name="Normal 6 3 3 7 3 3" xfId="0"/>
    <cellStyle name="Normal 6 3 3 7 4" xfId="0"/>
    <cellStyle name="Normal 6 3 3 7 5" xfId="0"/>
    <cellStyle name="Normal 6 3 3 7 6" xfId="0"/>
    <cellStyle name="Normal 6 3 3 7 7" xfId="0"/>
    <cellStyle name="Normal 6 3 3 8" xfId="0"/>
    <cellStyle name="Normal 6 3 3 8 2" xfId="0"/>
    <cellStyle name="Normal 6 3 3 8 2 2" xfId="0"/>
    <cellStyle name="Normal 6 3 3 8 2 3" xfId="0"/>
    <cellStyle name="Normal 6 3 3 8 3" xfId="0"/>
    <cellStyle name="Normal 6 3 3 8 4" xfId="0"/>
    <cellStyle name="Normal 6 3 3 8 5" xfId="0"/>
    <cellStyle name="Normal 6 3 3 8 6" xfId="0"/>
    <cellStyle name="Normal 6 3 3 9" xfId="0"/>
    <cellStyle name="Normal 6 3 3 9 2" xfId="0"/>
    <cellStyle name="Normal 6 3 3 9 2 2" xfId="0"/>
    <cellStyle name="Normal 6 3 3 9 2 3" xfId="0"/>
    <cellStyle name="Normal 6 3 3 9 3" xfId="0"/>
    <cellStyle name="Normal 6 3 3 9 4" xfId="0"/>
    <cellStyle name="Normal 6 3 3 9 5" xfId="0"/>
    <cellStyle name="Normal 6 3 3 9 6" xfId="0"/>
    <cellStyle name="Normal 6 3 4" xfId="0"/>
    <cellStyle name="Normal 6 3 4 10" xfId="0"/>
    <cellStyle name="Normal 6 3 4 11" xfId="0"/>
    <cellStyle name="Normal 6 3 4 2" xfId="0"/>
    <cellStyle name="Normal 6 3 4 2 2" xfId="0"/>
    <cellStyle name="Normal 6 3 4 2 2 2" xfId="0"/>
    <cellStyle name="Normal 6 3 4 2 2 2 2" xfId="0"/>
    <cellStyle name="Normal 6 3 4 2 2 2 2 2" xfId="0"/>
    <cellStyle name="Normal 6 3 4 2 2 2 2 3" xfId="0"/>
    <cellStyle name="Normal 6 3 4 2 2 2 3" xfId="0"/>
    <cellStyle name="Normal 6 3 4 2 2 2 4" xfId="0"/>
    <cellStyle name="Normal 6 3 4 2 2 2 5" xfId="0"/>
    <cellStyle name="Normal 6 3 4 2 2 2 6" xfId="0"/>
    <cellStyle name="Normal 6 3 4 2 2 3" xfId="0"/>
    <cellStyle name="Normal 6 3 4 2 2 3 2" xfId="0"/>
    <cellStyle name="Normal 6 3 4 2 2 3 3" xfId="0"/>
    <cellStyle name="Normal 6 3 4 2 2 4" xfId="0"/>
    <cellStyle name="Normal 6 3 4 2 2 5" xfId="0"/>
    <cellStyle name="Normal 6 3 4 2 2 6" xfId="0"/>
    <cellStyle name="Normal 6 3 4 2 2 7" xfId="0"/>
    <cellStyle name="Normal 6 3 4 2 3" xfId="0"/>
    <cellStyle name="Normal 6 3 4 2 3 2" xfId="0"/>
    <cellStyle name="Normal 6 3 4 2 3 2 2" xfId="0"/>
    <cellStyle name="Normal 6 3 4 2 3 2 3" xfId="0"/>
    <cellStyle name="Normal 6 3 4 2 3 3" xfId="0"/>
    <cellStyle name="Normal 6 3 4 2 3 4" xfId="0"/>
    <cellStyle name="Normal 6 3 4 2 3 5" xfId="0"/>
    <cellStyle name="Normal 6 3 4 2 3 6" xfId="0"/>
    <cellStyle name="Normal 6 3 4 2 4" xfId="0"/>
    <cellStyle name="Normal 6 3 4 2 4 2" xfId="0"/>
    <cellStyle name="Normal 6 3 4 2 4 3" xfId="0"/>
    <cellStyle name="Normal 6 3 4 2 5" xfId="0"/>
    <cellStyle name="Normal 6 3 4 2 6" xfId="0"/>
    <cellStyle name="Normal 6 3 4 2 7" xfId="0"/>
    <cellStyle name="Normal 6 3 4 2 8" xfId="0"/>
    <cellStyle name="Normal 6 3 4 3" xfId="0"/>
    <cellStyle name="Normal 6 3 4 3 2" xfId="0"/>
    <cellStyle name="Normal 6 3 4 3 2 2" xfId="0"/>
    <cellStyle name="Normal 6 3 4 3 2 2 2" xfId="0"/>
    <cellStyle name="Normal 6 3 4 3 2 2 3" xfId="0"/>
    <cellStyle name="Normal 6 3 4 3 2 3" xfId="0"/>
    <cellStyle name="Normal 6 3 4 3 2 4" xfId="0"/>
    <cellStyle name="Normal 6 3 4 3 2 5" xfId="0"/>
    <cellStyle name="Normal 6 3 4 3 2 6" xfId="0"/>
    <cellStyle name="Normal 6 3 4 3 3" xfId="0"/>
    <cellStyle name="Normal 6 3 4 3 3 2" xfId="0"/>
    <cellStyle name="Normal 6 3 4 3 3 3" xfId="0"/>
    <cellStyle name="Normal 6 3 4 3 4" xfId="0"/>
    <cellStyle name="Normal 6 3 4 3 5" xfId="0"/>
    <cellStyle name="Normal 6 3 4 3 6" xfId="0"/>
    <cellStyle name="Normal 6 3 4 3 7" xfId="0"/>
    <cellStyle name="Normal 6 3 4 4" xfId="0"/>
    <cellStyle name="Normal 6 3 4 4 2" xfId="0"/>
    <cellStyle name="Normal 6 3 4 4 2 2" xfId="0"/>
    <cellStyle name="Normal 6 3 4 4 2 3" xfId="0"/>
    <cellStyle name="Normal 6 3 4 4 3" xfId="0"/>
    <cellStyle name="Normal 6 3 4 4 4" xfId="0"/>
    <cellStyle name="Normal 6 3 4 4 5" xfId="0"/>
    <cellStyle name="Normal 6 3 4 4 6" xfId="0"/>
    <cellStyle name="Normal 6 3 4 5" xfId="0"/>
    <cellStyle name="Normal 6 3 4 5 2" xfId="0"/>
    <cellStyle name="Normal 6 3 4 5 2 2" xfId="0"/>
    <cellStyle name="Normal 6 3 4 5 2 3" xfId="0"/>
    <cellStyle name="Normal 6 3 4 5 3" xfId="0"/>
    <cellStyle name="Normal 6 3 4 5 4" xfId="0"/>
    <cellStyle name="Normal 6 3 4 5 5" xfId="0"/>
    <cellStyle name="Normal 6 3 4 5 6" xfId="0"/>
    <cellStyle name="Normal 6 3 4 6" xfId="0"/>
    <cellStyle name="Normal 6 3 4 6 2" xfId="0"/>
    <cellStyle name="Normal 6 3 4 6 2 2" xfId="0"/>
    <cellStyle name="Normal 6 3 4 6 2 3" xfId="0"/>
    <cellStyle name="Normal 6 3 4 6 3" xfId="0"/>
    <cellStyle name="Normal 6 3 4 6 4" xfId="0"/>
    <cellStyle name="Normal 6 3 4 6 5" xfId="0"/>
    <cellStyle name="Normal 6 3 4 7" xfId="0"/>
    <cellStyle name="Normal 6 3 4 7 2" xfId="0"/>
    <cellStyle name="Normal 6 3 4 7 3" xfId="0"/>
    <cellStyle name="Normal 6 3 4 8" xfId="0"/>
    <cellStyle name="Normal 6 3 4 9" xfId="0"/>
    <cellStyle name="Normal 6 3 5" xfId="0"/>
    <cellStyle name="Normal 6 3 5 10" xfId="0"/>
    <cellStyle name="Normal 6 3 5 11" xfId="0"/>
    <cellStyle name="Normal 6 3 5 2" xfId="0"/>
    <cellStyle name="Normal 6 3 5 2 2" xfId="0"/>
    <cellStyle name="Normal 6 3 5 2 2 2" xfId="0"/>
    <cellStyle name="Normal 6 3 5 2 2 2 2" xfId="0"/>
    <cellStyle name="Normal 6 3 5 2 2 2 2 2" xfId="0"/>
    <cellStyle name="Normal 6 3 5 2 2 2 2 3" xfId="0"/>
    <cellStyle name="Normal 6 3 5 2 2 2 3" xfId="0"/>
    <cellStyle name="Normal 6 3 5 2 2 2 4" xfId="0"/>
    <cellStyle name="Normal 6 3 5 2 2 2 5" xfId="0"/>
    <cellStyle name="Normal 6 3 5 2 2 2 6" xfId="0"/>
    <cellStyle name="Normal 6 3 5 2 2 3" xfId="0"/>
    <cellStyle name="Normal 6 3 5 2 2 3 2" xfId="0"/>
    <cellStyle name="Normal 6 3 5 2 2 3 3" xfId="0"/>
    <cellStyle name="Normal 6 3 5 2 2 4" xfId="0"/>
    <cellStyle name="Normal 6 3 5 2 2 5" xfId="0"/>
    <cellStyle name="Normal 6 3 5 2 2 6" xfId="0"/>
    <cellStyle name="Normal 6 3 5 2 2 7" xfId="0"/>
    <cellStyle name="Normal 6 3 5 2 3" xfId="0"/>
    <cellStyle name="Normal 6 3 5 2 3 2" xfId="0"/>
    <cellStyle name="Normal 6 3 5 2 3 2 2" xfId="0"/>
    <cellStyle name="Normal 6 3 5 2 3 2 3" xfId="0"/>
    <cellStyle name="Normal 6 3 5 2 3 3" xfId="0"/>
    <cellStyle name="Normal 6 3 5 2 3 4" xfId="0"/>
    <cellStyle name="Normal 6 3 5 2 3 5" xfId="0"/>
    <cellStyle name="Normal 6 3 5 2 3 6" xfId="0"/>
    <cellStyle name="Normal 6 3 5 2 4" xfId="0"/>
    <cellStyle name="Normal 6 3 5 2 4 2" xfId="0"/>
    <cellStyle name="Normal 6 3 5 2 4 3" xfId="0"/>
    <cellStyle name="Normal 6 3 5 2 5" xfId="0"/>
    <cellStyle name="Normal 6 3 5 2 6" xfId="0"/>
    <cellStyle name="Normal 6 3 5 2 7" xfId="0"/>
    <cellStyle name="Normal 6 3 5 2 8" xfId="0"/>
    <cellStyle name="Normal 6 3 5 3" xfId="0"/>
    <cellStyle name="Normal 6 3 5 3 2" xfId="0"/>
    <cellStyle name="Normal 6 3 5 3 2 2" xfId="0"/>
    <cellStyle name="Normal 6 3 5 3 2 2 2" xfId="0"/>
    <cellStyle name="Normal 6 3 5 3 2 2 3" xfId="0"/>
    <cellStyle name="Normal 6 3 5 3 2 3" xfId="0"/>
    <cellStyle name="Normal 6 3 5 3 2 4" xfId="0"/>
    <cellStyle name="Normal 6 3 5 3 2 5" xfId="0"/>
    <cellStyle name="Normal 6 3 5 3 2 6" xfId="0"/>
    <cellStyle name="Normal 6 3 5 3 3" xfId="0"/>
    <cellStyle name="Normal 6 3 5 3 3 2" xfId="0"/>
    <cellStyle name="Normal 6 3 5 3 3 3" xfId="0"/>
    <cellStyle name="Normal 6 3 5 3 4" xfId="0"/>
    <cellStyle name="Normal 6 3 5 3 5" xfId="0"/>
    <cellStyle name="Normal 6 3 5 3 6" xfId="0"/>
    <cellStyle name="Normal 6 3 5 3 7" xfId="0"/>
    <cellStyle name="Normal 6 3 5 4" xfId="0"/>
    <cellStyle name="Normal 6 3 5 4 2" xfId="0"/>
    <cellStyle name="Normal 6 3 5 4 2 2" xfId="0"/>
    <cellStyle name="Normal 6 3 5 4 2 3" xfId="0"/>
    <cellStyle name="Normal 6 3 5 4 3" xfId="0"/>
    <cellStyle name="Normal 6 3 5 4 4" xfId="0"/>
    <cellStyle name="Normal 6 3 5 4 5" xfId="0"/>
    <cellStyle name="Normal 6 3 5 4 6" xfId="0"/>
    <cellStyle name="Normal 6 3 5 5" xfId="0"/>
    <cellStyle name="Normal 6 3 5 5 2" xfId="0"/>
    <cellStyle name="Normal 6 3 5 5 2 2" xfId="0"/>
    <cellStyle name="Normal 6 3 5 5 2 3" xfId="0"/>
    <cellStyle name="Normal 6 3 5 5 3" xfId="0"/>
    <cellStyle name="Normal 6 3 5 5 4" xfId="0"/>
    <cellStyle name="Normal 6 3 5 5 5" xfId="0"/>
    <cellStyle name="Normal 6 3 5 5 6" xfId="0"/>
    <cellStyle name="Normal 6 3 5 6" xfId="0"/>
    <cellStyle name="Normal 6 3 5 6 2" xfId="0"/>
    <cellStyle name="Normal 6 3 5 6 2 2" xfId="0"/>
    <cellStyle name="Normal 6 3 5 6 2 3" xfId="0"/>
    <cellStyle name="Normal 6 3 5 6 3" xfId="0"/>
    <cellStyle name="Normal 6 3 5 6 4" xfId="0"/>
    <cellStyle name="Normal 6 3 5 6 5" xfId="0"/>
    <cellStyle name="Normal 6 3 5 7" xfId="0"/>
    <cellStyle name="Normal 6 3 5 7 2" xfId="0"/>
    <cellStyle name="Normal 6 3 5 7 3" xfId="0"/>
    <cellStyle name="Normal 6 3 5 8" xfId="0"/>
    <cellStyle name="Normal 6 3 5 9" xfId="0"/>
    <cellStyle name="Normal 6 3 6" xfId="0"/>
    <cellStyle name="Normal 6 3 6 2" xfId="0"/>
    <cellStyle name="Normal 6 3 6 2 2" xfId="0"/>
    <cellStyle name="Normal 6 3 6 2 2 2" xfId="0"/>
    <cellStyle name="Normal 6 3 6 2 2 2 2" xfId="0"/>
    <cellStyle name="Normal 6 3 6 2 2 2 3" xfId="0"/>
    <cellStyle name="Normal 6 3 6 2 2 3" xfId="0"/>
    <cellStyle name="Normal 6 3 6 2 2 4" xfId="0"/>
    <cellStyle name="Normal 6 3 6 2 2 5" xfId="0"/>
    <cellStyle name="Normal 6 3 6 2 2 6" xfId="0"/>
    <cellStyle name="Normal 6 3 6 2 3" xfId="0"/>
    <cellStyle name="Normal 6 3 6 2 3 2" xfId="0"/>
    <cellStyle name="Normal 6 3 6 2 3 3" xfId="0"/>
    <cellStyle name="Normal 6 3 6 2 4" xfId="0"/>
    <cellStyle name="Normal 6 3 6 2 5" xfId="0"/>
    <cellStyle name="Normal 6 3 6 2 6" xfId="0"/>
    <cellStyle name="Normal 6 3 6 2 7" xfId="0"/>
    <cellStyle name="Normal 6 3 6 3" xfId="0"/>
    <cellStyle name="Normal 6 3 6 3 2" xfId="0"/>
    <cellStyle name="Normal 6 3 6 3 2 2" xfId="0"/>
    <cellStyle name="Normal 6 3 6 3 2 3" xfId="0"/>
    <cellStyle name="Normal 6 3 6 3 3" xfId="0"/>
    <cellStyle name="Normal 6 3 6 3 4" xfId="0"/>
    <cellStyle name="Normal 6 3 6 3 5" xfId="0"/>
    <cellStyle name="Normal 6 3 6 3 6" xfId="0"/>
    <cellStyle name="Normal 6 3 6 4" xfId="0"/>
    <cellStyle name="Normal 6 3 6 4 2" xfId="0"/>
    <cellStyle name="Normal 6 3 6 4 3" xfId="0"/>
    <cellStyle name="Normal 6 3 6 5" xfId="0"/>
    <cellStyle name="Normal 6 3 6 6" xfId="0"/>
    <cellStyle name="Normal 6 3 6 7" xfId="0"/>
    <cellStyle name="Normal 6 3 6 8" xfId="0"/>
    <cellStyle name="Normal 6 3 7" xfId="0"/>
    <cellStyle name="Normal 6 3 7 2" xfId="0"/>
    <cellStyle name="Normal 6 3 7 2 2" xfId="0"/>
    <cellStyle name="Normal 6 3 7 2 2 2" xfId="0"/>
    <cellStyle name="Normal 6 3 7 2 2 2 2" xfId="0"/>
    <cellStyle name="Normal 6 3 7 2 2 2 3" xfId="0"/>
    <cellStyle name="Normal 6 3 7 2 2 3" xfId="0"/>
    <cellStyle name="Normal 6 3 7 2 2 4" xfId="0"/>
    <cellStyle name="Normal 6 3 7 2 2 5" xfId="0"/>
    <cellStyle name="Normal 6 3 7 2 2 6" xfId="0"/>
    <cellStyle name="Normal 6 3 7 2 3" xfId="0"/>
    <cellStyle name="Normal 6 3 7 2 3 2" xfId="0"/>
    <cellStyle name="Normal 6 3 7 2 3 3" xfId="0"/>
    <cellStyle name="Normal 6 3 7 2 4" xfId="0"/>
    <cellStyle name="Normal 6 3 7 2 5" xfId="0"/>
    <cellStyle name="Normal 6 3 7 2 6" xfId="0"/>
    <cellStyle name="Normal 6 3 7 2 7" xfId="0"/>
    <cellStyle name="Normal 6 3 7 3" xfId="0"/>
    <cellStyle name="Normal 6 3 7 3 2" xfId="0"/>
    <cellStyle name="Normal 6 3 7 3 2 2" xfId="0"/>
    <cellStyle name="Normal 6 3 7 3 2 3" xfId="0"/>
    <cellStyle name="Normal 6 3 7 3 3" xfId="0"/>
    <cellStyle name="Normal 6 3 7 3 4" xfId="0"/>
    <cellStyle name="Normal 6 3 7 3 5" xfId="0"/>
    <cellStyle name="Normal 6 3 7 3 6" xfId="0"/>
    <cellStyle name="Normal 6 3 7 4" xfId="0"/>
    <cellStyle name="Normal 6 3 7 4 2" xfId="0"/>
    <cellStyle name="Normal 6 3 7 4 3" xfId="0"/>
    <cellStyle name="Normal 6 3 7 5" xfId="0"/>
    <cellStyle name="Normal 6 3 7 6" xfId="0"/>
    <cellStyle name="Normal 6 3 7 7" xfId="0"/>
    <cellStyle name="Normal 6 3 7 8" xfId="0"/>
    <cellStyle name="Normal 6 3 8" xfId="0"/>
    <cellStyle name="Normal 6 3 8 2" xfId="0"/>
    <cellStyle name="Normal 6 3 8 2 2" xfId="0"/>
    <cellStyle name="Normal 6 3 8 2 2 2" xfId="0"/>
    <cellStyle name="Normal 6 3 8 2 2 2 2" xfId="0"/>
    <cellStyle name="Normal 6 3 8 2 2 2 3" xfId="0"/>
    <cellStyle name="Normal 6 3 8 2 2 3" xfId="0"/>
    <cellStyle name="Normal 6 3 8 2 2 4" xfId="0"/>
    <cellStyle name="Normal 6 3 8 2 2 5" xfId="0"/>
    <cellStyle name="Normal 6 3 8 2 2 6" xfId="0"/>
    <cellStyle name="Normal 6 3 8 2 3" xfId="0"/>
    <cellStyle name="Normal 6 3 8 2 3 2" xfId="0"/>
    <cellStyle name="Normal 6 3 8 2 3 3" xfId="0"/>
    <cellStyle name="Normal 6 3 8 2 4" xfId="0"/>
    <cellStyle name="Normal 6 3 8 2 5" xfId="0"/>
    <cellStyle name="Normal 6 3 8 2 6" xfId="0"/>
    <cellStyle name="Normal 6 3 8 2 7" xfId="0"/>
    <cellStyle name="Normal 6 3 8 3" xfId="0"/>
    <cellStyle name="Normal 6 3 8 3 2" xfId="0"/>
    <cellStyle name="Normal 6 3 8 3 2 2" xfId="0"/>
    <cellStyle name="Normal 6 3 8 3 2 3" xfId="0"/>
    <cellStyle name="Normal 6 3 8 3 3" xfId="0"/>
    <cellStyle name="Normal 6 3 8 3 4" xfId="0"/>
    <cellStyle name="Normal 6 3 8 3 5" xfId="0"/>
    <cellStyle name="Normal 6 3 8 3 6" xfId="0"/>
    <cellStyle name="Normal 6 3 8 4" xfId="0"/>
    <cellStyle name="Normal 6 3 8 4 2" xfId="0"/>
    <cellStyle name="Normal 6 3 8 4 3" xfId="0"/>
    <cellStyle name="Normal 6 3 8 5" xfId="0"/>
    <cellStyle name="Normal 6 3 8 6" xfId="0"/>
    <cellStyle name="Normal 6 3 8 7" xfId="0"/>
    <cellStyle name="Normal 6 3 8 8" xfId="0"/>
    <cellStyle name="Normal 6 3 9" xfId="0"/>
    <cellStyle name="Normal 6 3 9 2" xfId="0"/>
    <cellStyle name="Normal 6 3 9 2 2" xfId="0"/>
    <cellStyle name="Normal 6 3 9 2 2 2" xfId="0"/>
    <cellStyle name="Normal 6 3 9 2 2 3" xfId="0"/>
    <cellStyle name="Normal 6 3 9 2 3" xfId="0"/>
    <cellStyle name="Normal 6 3 9 2 4" xfId="0"/>
    <cellStyle name="Normal 6 3 9 2 5" xfId="0"/>
    <cellStyle name="Normal 6 3 9 2 6" xfId="0"/>
    <cellStyle name="Normal 6 3 9 3" xfId="0"/>
    <cellStyle name="Normal 6 3 9 3 2" xfId="0"/>
    <cellStyle name="Normal 6 3 9 3 3" xfId="0"/>
    <cellStyle name="Normal 6 3 9 4" xfId="0"/>
    <cellStyle name="Normal 6 3 9 5" xfId="0"/>
    <cellStyle name="Normal 6 3 9 6" xfId="0"/>
    <cellStyle name="Normal 6 3 9 7" xfId="0"/>
    <cellStyle name="Normal 6 4" xfId="0"/>
    <cellStyle name="Normal 6 4 10" xfId="0"/>
    <cellStyle name="Normal 6 4 10 2" xfId="0"/>
    <cellStyle name="Normal 6 4 10 2 2" xfId="0"/>
    <cellStyle name="Normal 6 4 10 2 3" xfId="0"/>
    <cellStyle name="Normal 6 4 10 3" xfId="0"/>
    <cellStyle name="Normal 6 4 10 4" xfId="0"/>
    <cellStyle name="Normal 6 4 10 5" xfId="0"/>
    <cellStyle name="Normal 6 4 10 6" xfId="0"/>
    <cellStyle name="Normal 6 4 11" xfId="0"/>
    <cellStyle name="Normal 6 4 11 2" xfId="0"/>
    <cellStyle name="Normal 6 4 11 2 2" xfId="0"/>
    <cellStyle name="Normal 6 4 11 2 3" xfId="0"/>
    <cellStyle name="Normal 6 4 11 3" xfId="0"/>
    <cellStyle name="Normal 6 4 11 4" xfId="0"/>
    <cellStyle name="Normal 6 4 11 5" xfId="0"/>
    <cellStyle name="Normal 6 4 12" xfId="0"/>
    <cellStyle name="Normal 6 4 12 2" xfId="0"/>
    <cellStyle name="Normal 6 4 12 3" xfId="0"/>
    <cellStyle name="Normal 6 4 12 4" xfId="0"/>
    <cellStyle name="Normal 6 4 13" xfId="0"/>
    <cellStyle name="Normal 6 4 14" xfId="0"/>
    <cellStyle name="Normal 6 4 15" xfId="0"/>
    <cellStyle name="Normal 6 4 16" xfId="0"/>
    <cellStyle name="Normal 6 4 2" xfId="0"/>
    <cellStyle name="Normal 6 4 2 10" xfId="0"/>
    <cellStyle name="Normal 6 4 2 11" xfId="0"/>
    <cellStyle name="Normal 6 4 2 2" xfId="0"/>
    <cellStyle name="Normal 6 4 2 2 2" xfId="0"/>
    <cellStyle name="Normal 6 4 2 2 2 2" xfId="0"/>
    <cellStyle name="Normal 6 4 2 2 2 2 2" xfId="0"/>
    <cellStyle name="Normal 6 4 2 2 2 2 2 2" xfId="0"/>
    <cellStyle name="Normal 6 4 2 2 2 2 2 3" xfId="0"/>
    <cellStyle name="Normal 6 4 2 2 2 2 3" xfId="0"/>
    <cellStyle name="Normal 6 4 2 2 2 2 4" xfId="0"/>
    <cellStyle name="Normal 6 4 2 2 2 2 5" xfId="0"/>
    <cellStyle name="Normal 6 4 2 2 2 2 6" xfId="0"/>
    <cellStyle name="Normal 6 4 2 2 2 3" xfId="0"/>
    <cellStyle name="Normal 6 4 2 2 2 3 2" xfId="0"/>
    <cellStyle name="Normal 6 4 2 2 2 3 3" xfId="0"/>
    <cellStyle name="Normal 6 4 2 2 2 4" xfId="0"/>
    <cellStyle name="Normal 6 4 2 2 2 5" xfId="0"/>
    <cellStyle name="Normal 6 4 2 2 2 6" xfId="0"/>
    <cellStyle name="Normal 6 4 2 2 2 7" xfId="0"/>
    <cellStyle name="Normal 6 4 2 2 3" xfId="0"/>
    <cellStyle name="Normal 6 4 2 2 3 2" xfId="0"/>
    <cellStyle name="Normal 6 4 2 2 3 2 2" xfId="0"/>
    <cellStyle name="Normal 6 4 2 2 3 2 3" xfId="0"/>
    <cellStyle name="Normal 6 4 2 2 3 3" xfId="0"/>
    <cellStyle name="Normal 6 4 2 2 3 4" xfId="0"/>
    <cellStyle name="Normal 6 4 2 2 3 5" xfId="0"/>
    <cellStyle name="Normal 6 4 2 2 3 6" xfId="0"/>
    <cellStyle name="Normal 6 4 2 2 4" xfId="0"/>
    <cellStyle name="Normal 6 4 2 2 4 2" xfId="0"/>
    <cellStyle name="Normal 6 4 2 2 4 3" xfId="0"/>
    <cellStyle name="Normal 6 4 2 2 5" xfId="0"/>
    <cellStyle name="Normal 6 4 2 2 6" xfId="0"/>
    <cellStyle name="Normal 6 4 2 2 7" xfId="0"/>
    <cellStyle name="Normal 6 4 2 2 8" xfId="0"/>
    <cellStyle name="Normal 6 4 2 3" xfId="0"/>
    <cellStyle name="Normal 6 4 2 3 2" xfId="0"/>
    <cellStyle name="Normal 6 4 2 3 2 2" xfId="0"/>
    <cellStyle name="Normal 6 4 2 3 2 2 2" xfId="0"/>
    <cellStyle name="Normal 6 4 2 3 2 2 3" xfId="0"/>
    <cellStyle name="Normal 6 4 2 3 2 3" xfId="0"/>
    <cellStyle name="Normal 6 4 2 3 2 4" xfId="0"/>
    <cellStyle name="Normal 6 4 2 3 2 5" xfId="0"/>
    <cellStyle name="Normal 6 4 2 3 2 6" xfId="0"/>
    <cellStyle name="Normal 6 4 2 3 3" xfId="0"/>
    <cellStyle name="Normal 6 4 2 3 3 2" xfId="0"/>
    <cellStyle name="Normal 6 4 2 3 3 3" xfId="0"/>
    <cellStyle name="Normal 6 4 2 3 4" xfId="0"/>
    <cellStyle name="Normal 6 4 2 3 5" xfId="0"/>
    <cellStyle name="Normal 6 4 2 3 6" xfId="0"/>
    <cellStyle name="Normal 6 4 2 3 7" xfId="0"/>
    <cellStyle name="Normal 6 4 2 4" xfId="0"/>
    <cellStyle name="Normal 6 4 2 4 2" xfId="0"/>
    <cellStyle name="Normal 6 4 2 4 2 2" xfId="0"/>
    <cellStyle name="Normal 6 4 2 4 2 3" xfId="0"/>
    <cellStyle name="Normal 6 4 2 4 3" xfId="0"/>
    <cellStyle name="Normal 6 4 2 4 4" xfId="0"/>
    <cellStyle name="Normal 6 4 2 4 5" xfId="0"/>
    <cellStyle name="Normal 6 4 2 4 6" xfId="0"/>
    <cellStyle name="Normal 6 4 2 5" xfId="0"/>
    <cellStyle name="Normal 6 4 2 5 2" xfId="0"/>
    <cellStyle name="Normal 6 4 2 5 2 2" xfId="0"/>
    <cellStyle name="Normal 6 4 2 5 2 3" xfId="0"/>
    <cellStyle name="Normal 6 4 2 5 3" xfId="0"/>
    <cellStyle name="Normal 6 4 2 5 4" xfId="0"/>
    <cellStyle name="Normal 6 4 2 5 5" xfId="0"/>
    <cellStyle name="Normal 6 4 2 5 6" xfId="0"/>
    <cellStyle name="Normal 6 4 2 6" xfId="0"/>
    <cellStyle name="Normal 6 4 2 6 2" xfId="0"/>
    <cellStyle name="Normal 6 4 2 6 2 2" xfId="0"/>
    <cellStyle name="Normal 6 4 2 6 2 3" xfId="0"/>
    <cellStyle name="Normal 6 4 2 6 3" xfId="0"/>
    <cellStyle name="Normal 6 4 2 6 4" xfId="0"/>
    <cellStyle name="Normal 6 4 2 6 5" xfId="0"/>
    <cellStyle name="Normal 6 4 2 7" xfId="0"/>
    <cellStyle name="Normal 6 4 2 7 2" xfId="0"/>
    <cellStyle name="Normal 6 4 2 7 3" xfId="0"/>
    <cellStyle name="Normal 6 4 2 8" xfId="0"/>
    <cellStyle name="Normal 6 4 2 9" xfId="0"/>
    <cellStyle name="Normal 6 4 3" xfId="0"/>
    <cellStyle name="Normal 6 4 3 10" xfId="0"/>
    <cellStyle name="Normal 6 4 3 11" xfId="0"/>
    <cellStyle name="Normal 6 4 3 2" xfId="0"/>
    <cellStyle name="Normal 6 4 3 2 2" xfId="0"/>
    <cellStyle name="Normal 6 4 3 2 2 2" xfId="0"/>
    <cellStyle name="Normal 6 4 3 2 2 2 2" xfId="0"/>
    <cellStyle name="Normal 6 4 3 2 2 2 2 2" xfId="0"/>
    <cellStyle name="Normal 6 4 3 2 2 2 2 3" xfId="0"/>
    <cellStyle name="Normal 6 4 3 2 2 2 3" xfId="0"/>
    <cellStyle name="Normal 6 4 3 2 2 2 4" xfId="0"/>
    <cellStyle name="Normal 6 4 3 2 2 2 5" xfId="0"/>
    <cellStyle name="Normal 6 4 3 2 2 2 6" xfId="0"/>
    <cellStyle name="Normal 6 4 3 2 2 3" xfId="0"/>
    <cellStyle name="Normal 6 4 3 2 2 3 2" xfId="0"/>
    <cellStyle name="Normal 6 4 3 2 2 3 3" xfId="0"/>
    <cellStyle name="Normal 6 4 3 2 2 4" xfId="0"/>
    <cellStyle name="Normal 6 4 3 2 2 5" xfId="0"/>
    <cellStyle name="Normal 6 4 3 2 2 6" xfId="0"/>
    <cellStyle name="Normal 6 4 3 2 2 7" xfId="0"/>
    <cellStyle name="Normal 6 4 3 2 3" xfId="0"/>
    <cellStyle name="Normal 6 4 3 2 3 2" xfId="0"/>
    <cellStyle name="Normal 6 4 3 2 3 2 2" xfId="0"/>
    <cellStyle name="Normal 6 4 3 2 3 2 3" xfId="0"/>
    <cellStyle name="Normal 6 4 3 2 3 3" xfId="0"/>
    <cellStyle name="Normal 6 4 3 2 3 4" xfId="0"/>
    <cellStyle name="Normal 6 4 3 2 3 5" xfId="0"/>
    <cellStyle name="Normal 6 4 3 2 3 6" xfId="0"/>
    <cellStyle name="Normal 6 4 3 2 4" xfId="0"/>
    <cellStyle name="Normal 6 4 3 2 4 2" xfId="0"/>
    <cellStyle name="Normal 6 4 3 2 4 3" xfId="0"/>
    <cellStyle name="Normal 6 4 3 2 5" xfId="0"/>
    <cellStyle name="Normal 6 4 3 2 6" xfId="0"/>
    <cellStyle name="Normal 6 4 3 2 7" xfId="0"/>
    <cellStyle name="Normal 6 4 3 2 8" xfId="0"/>
    <cellStyle name="Normal 6 4 3 3" xfId="0"/>
    <cellStyle name="Normal 6 4 3 3 2" xfId="0"/>
    <cellStyle name="Normal 6 4 3 3 2 2" xfId="0"/>
    <cellStyle name="Normal 6 4 3 3 2 2 2" xfId="0"/>
    <cellStyle name="Normal 6 4 3 3 2 2 3" xfId="0"/>
    <cellStyle name="Normal 6 4 3 3 2 3" xfId="0"/>
    <cellStyle name="Normal 6 4 3 3 2 4" xfId="0"/>
    <cellStyle name="Normal 6 4 3 3 2 5" xfId="0"/>
    <cellStyle name="Normal 6 4 3 3 2 6" xfId="0"/>
    <cellStyle name="Normal 6 4 3 3 3" xfId="0"/>
    <cellStyle name="Normal 6 4 3 3 3 2" xfId="0"/>
    <cellStyle name="Normal 6 4 3 3 3 3" xfId="0"/>
    <cellStyle name="Normal 6 4 3 3 4" xfId="0"/>
    <cellStyle name="Normal 6 4 3 3 5" xfId="0"/>
    <cellStyle name="Normal 6 4 3 3 6" xfId="0"/>
    <cellStyle name="Normal 6 4 3 3 7" xfId="0"/>
    <cellStyle name="Normal 6 4 3 4" xfId="0"/>
    <cellStyle name="Normal 6 4 3 4 2" xfId="0"/>
    <cellStyle name="Normal 6 4 3 4 2 2" xfId="0"/>
    <cellStyle name="Normal 6 4 3 4 2 3" xfId="0"/>
    <cellStyle name="Normal 6 4 3 4 3" xfId="0"/>
    <cellStyle name="Normal 6 4 3 4 4" xfId="0"/>
    <cellStyle name="Normal 6 4 3 4 5" xfId="0"/>
    <cellStyle name="Normal 6 4 3 4 6" xfId="0"/>
    <cellStyle name="Normal 6 4 3 5" xfId="0"/>
    <cellStyle name="Normal 6 4 3 5 2" xfId="0"/>
    <cellStyle name="Normal 6 4 3 5 2 2" xfId="0"/>
    <cellStyle name="Normal 6 4 3 5 2 3" xfId="0"/>
    <cellStyle name="Normal 6 4 3 5 3" xfId="0"/>
    <cellStyle name="Normal 6 4 3 5 4" xfId="0"/>
    <cellStyle name="Normal 6 4 3 5 5" xfId="0"/>
    <cellStyle name="Normal 6 4 3 5 6" xfId="0"/>
    <cellStyle name="Normal 6 4 3 6" xfId="0"/>
    <cellStyle name="Normal 6 4 3 6 2" xfId="0"/>
    <cellStyle name="Normal 6 4 3 6 2 2" xfId="0"/>
    <cellStyle name="Normal 6 4 3 6 2 3" xfId="0"/>
    <cellStyle name="Normal 6 4 3 6 3" xfId="0"/>
    <cellStyle name="Normal 6 4 3 6 4" xfId="0"/>
    <cellStyle name="Normal 6 4 3 6 5" xfId="0"/>
    <cellStyle name="Normal 6 4 3 7" xfId="0"/>
    <cellStyle name="Normal 6 4 3 7 2" xfId="0"/>
    <cellStyle name="Normal 6 4 3 7 3" xfId="0"/>
    <cellStyle name="Normal 6 4 3 8" xfId="0"/>
    <cellStyle name="Normal 6 4 3 9" xfId="0"/>
    <cellStyle name="Normal 6 4 4" xfId="0"/>
    <cellStyle name="Normal 6 4 4 2" xfId="0"/>
    <cellStyle name="Normal 6 4 4 2 2" xfId="0"/>
    <cellStyle name="Normal 6 4 4 2 2 2" xfId="0"/>
    <cellStyle name="Normal 6 4 4 2 2 2 2" xfId="0"/>
    <cellStyle name="Normal 6 4 4 2 2 2 3" xfId="0"/>
    <cellStyle name="Normal 6 4 4 2 2 3" xfId="0"/>
    <cellStyle name="Normal 6 4 4 2 2 4" xfId="0"/>
    <cellStyle name="Normal 6 4 4 2 2 5" xfId="0"/>
    <cellStyle name="Normal 6 4 4 2 2 6" xfId="0"/>
    <cellStyle name="Normal 6 4 4 2 3" xfId="0"/>
    <cellStyle name="Normal 6 4 4 2 3 2" xfId="0"/>
    <cellStyle name="Normal 6 4 4 2 3 3" xfId="0"/>
    <cellStyle name="Normal 6 4 4 2 4" xfId="0"/>
    <cellStyle name="Normal 6 4 4 2 5" xfId="0"/>
    <cellStyle name="Normal 6 4 4 2 6" xfId="0"/>
    <cellStyle name="Normal 6 4 4 2 7" xfId="0"/>
    <cellStyle name="Normal 6 4 4 3" xfId="0"/>
    <cellStyle name="Normal 6 4 4 3 2" xfId="0"/>
    <cellStyle name="Normal 6 4 4 3 2 2" xfId="0"/>
    <cellStyle name="Normal 6 4 4 3 2 3" xfId="0"/>
    <cellStyle name="Normal 6 4 4 3 3" xfId="0"/>
    <cellStyle name="Normal 6 4 4 3 4" xfId="0"/>
    <cellStyle name="Normal 6 4 4 3 5" xfId="0"/>
    <cellStyle name="Normal 6 4 4 3 6" xfId="0"/>
    <cellStyle name="Normal 6 4 4 4" xfId="0"/>
    <cellStyle name="Normal 6 4 4 4 2" xfId="0"/>
    <cellStyle name="Normal 6 4 4 4 3" xfId="0"/>
    <cellStyle name="Normal 6 4 4 5" xfId="0"/>
    <cellStyle name="Normal 6 4 4 6" xfId="0"/>
    <cellStyle name="Normal 6 4 4 7" xfId="0"/>
    <cellStyle name="Normal 6 4 4 8" xfId="0"/>
    <cellStyle name="Normal 6 4 5" xfId="0"/>
    <cellStyle name="Normal 6 4 5 2" xfId="0"/>
    <cellStyle name="Normal 6 4 5 2 2" xfId="0"/>
    <cellStyle name="Normal 6 4 5 2 2 2" xfId="0"/>
    <cellStyle name="Normal 6 4 5 2 2 2 2" xfId="0"/>
    <cellStyle name="Normal 6 4 5 2 2 2 3" xfId="0"/>
    <cellStyle name="Normal 6 4 5 2 2 3" xfId="0"/>
    <cellStyle name="Normal 6 4 5 2 2 4" xfId="0"/>
    <cellStyle name="Normal 6 4 5 2 2 5" xfId="0"/>
    <cellStyle name="Normal 6 4 5 2 2 6" xfId="0"/>
    <cellStyle name="Normal 6 4 5 2 3" xfId="0"/>
    <cellStyle name="Normal 6 4 5 2 3 2" xfId="0"/>
    <cellStyle name="Normal 6 4 5 2 3 3" xfId="0"/>
    <cellStyle name="Normal 6 4 5 2 4" xfId="0"/>
    <cellStyle name="Normal 6 4 5 2 5" xfId="0"/>
    <cellStyle name="Normal 6 4 5 2 6" xfId="0"/>
    <cellStyle name="Normal 6 4 5 2 7" xfId="0"/>
    <cellStyle name="Normal 6 4 5 3" xfId="0"/>
    <cellStyle name="Normal 6 4 5 3 2" xfId="0"/>
    <cellStyle name="Normal 6 4 5 3 2 2" xfId="0"/>
    <cellStyle name="Normal 6 4 5 3 2 3" xfId="0"/>
    <cellStyle name="Normal 6 4 5 3 3" xfId="0"/>
    <cellStyle name="Normal 6 4 5 3 4" xfId="0"/>
    <cellStyle name="Normal 6 4 5 3 5" xfId="0"/>
    <cellStyle name="Normal 6 4 5 3 6" xfId="0"/>
    <cellStyle name="Normal 6 4 5 4" xfId="0"/>
    <cellStyle name="Normal 6 4 5 4 2" xfId="0"/>
    <cellStyle name="Normal 6 4 5 4 3" xfId="0"/>
    <cellStyle name="Normal 6 4 5 5" xfId="0"/>
    <cellStyle name="Normal 6 4 5 6" xfId="0"/>
    <cellStyle name="Normal 6 4 5 7" xfId="0"/>
    <cellStyle name="Normal 6 4 5 8" xfId="0"/>
    <cellStyle name="Normal 6 4 6" xfId="0"/>
    <cellStyle name="Normal 6 4 6 2" xfId="0"/>
    <cellStyle name="Normal 6 4 6 2 2" xfId="0"/>
    <cellStyle name="Normal 6 4 6 2 2 2" xfId="0"/>
    <cellStyle name="Normal 6 4 6 2 2 2 2" xfId="0"/>
    <cellStyle name="Normal 6 4 6 2 2 2 3" xfId="0"/>
    <cellStyle name="Normal 6 4 6 2 2 3" xfId="0"/>
    <cellStyle name="Normal 6 4 6 2 2 4" xfId="0"/>
    <cellStyle name="Normal 6 4 6 2 2 5" xfId="0"/>
    <cellStyle name="Normal 6 4 6 2 2 6" xfId="0"/>
    <cellStyle name="Normal 6 4 6 2 3" xfId="0"/>
    <cellStyle name="Normal 6 4 6 2 3 2" xfId="0"/>
    <cellStyle name="Normal 6 4 6 2 3 3" xfId="0"/>
    <cellStyle name="Normal 6 4 6 2 4" xfId="0"/>
    <cellStyle name="Normal 6 4 6 2 5" xfId="0"/>
    <cellStyle name="Normal 6 4 6 2 6" xfId="0"/>
    <cellStyle name="Normal 6 4 6 2 7" xfId="0"/>
    <cellStyle name="Normal 6 4 6 3" xfId="0"/>
    <cellStyle name="Normal 6 4 6 3 2" xfId="0"/>
    <cellStyle name="Normal 6 4 6 3 2 2" xfId="0"/>
    <cellStyle name="Normal 6 4 6 3 2 3" xfId="0"/>
    <cellStyle name="Normal 6 4 6 3 3" xfId="0"/>
    <cellStyle name="Normal 6 4 6 3 4" xfId="0"/>
    <cellStyle name="Normal 6 4 6 3 5" xfId="0"/>
    <cellStyle name="Normal 6 4 6 3 6" xfId="0"/>
    <cellStyle name="Normal 6 4 6 4" xfId="0"/>
    <cellStyle name="Normal 6 4 6 4 2" xfId="0"/>
    <cellStyle name="Normal 6 4 6 4 3" xfId="0"/>
    <cellStyle name="Normal 6 4 6 5" xfId="0"/>
    <cellStyle name="Normal 6 4 6 6" xfId="0"/>
    <cellStyle name="Normal 6 4 6 7" xfId="0"/>
    <cellStyle name="Normal 6 4 6 8" xfId="0"/>
    <cellStyle name="Normal 6 4 7" xfId="0"/>
    <cellStyle name="Normal 6 4 7 2" xfId="0"/>
    <cellStyle name="Normal 6 4 7 2 2" xfId="0"/>
    <cellStyle name="Normal 6 4 7 2 2 2" xfId="0"/>
    <cellStyle name="Normal 6 4 7 2 2 3" xfId="0"/>
    <cellStyle name="Normal 6 4 7 2 3" xfId="0"/>
    <cellStyle name="Normal 6 4 7 2 4" xfId="0"/>
    <cellStyle name="Normal 6 4 7 2 5" xfId="0"/>
    <cellStyle name="Normal 6 4 7 2 6" xfId="0"/>
    <cellStyle name="Normal 6 4 7 3" xfId="0"/>
    <cellStyle name="Normal 6 4 7 3 2" xfId="0"/>
    <cellStyle name="Normal 6 4 7 3 3" xfId="0"/>
    <cellStyle name="Normal 6 4 7 4" xfId="0"/>
    <cellStyle name="Normal 6 4 7 5" xfId="0"/>
    <cellStyle name="Normal 6 4 7 6" xfId="0"/>
    <cellStyle name="Normal 6 4 7 7" xfId="0"/>
    <cellStyle name="Normal 6 4 8" xfId="0"/>
    <cellStyle name="Normal 6 4 8 2" xfId="0"/>
    <cellStyle name="Normal 6 4 8 2 2" xfId="0"/>
    <cellStyle name="Normal 6 4 8 2 3" xfId="0"/>
    <cellStyle name="Normal 6 4 8 3" xfId="0"/>
    <cellStyle name="Normal 6 4 8 4" xfId="0"/>
    <cellStyle name="Normal 6 4 8 5" xfId="0"/>
    <cellStyle name="Normal 6 4 8 6" xfId="0"/>
    <cellStyle name="Normal 6 4 9" xfId="0"/>
    <cellStyle name="Normal 6 4 9 2" xfId="0"/>
    <cellStyle name="Normal 6 4 9 2 2" xfId="0"/>
    <cellStyle name="Normal 6 4 9 2 3" xfId="0"/>
    <cellStyle name="Normal 6 4 9 3" xfId="0"/>
    <cellStyle name="Normal 6 4 9 4" xfId="0"/>
    <cellStyle name="Normal 6 4 9 5" xfId="0"/>
    <cellStyle name="Normal 6 4 9 6" xfId="0"/>
    <cellStyle name="Normal 6 5" xfId="0"/>
    <cellStyle name="Normal 6 5 10" xfId="0"/>
    <cellStyle name="Normal 6 5 10 2" xfId="0"/>
    <cellStyle name="Normal 6 5 10 2 2" xfId="0"/>
    <cellStyle name="Normal 6 5 10 2 3" xfId="0"/>
    <cellStyle name="Normal 6 5 10 3" xfId="0"/>
    <cellStyle name="Normal 6 5 10 4" xfId="0"/>
    <cellStyle name="Normal 6 5 10 5" xfId="0"/>
    <cellStyle name="Normal 6 5 10 6" xfId="0"/>
    <cellStyle name="Normal 6 5 11" xfId="0"/>
    <cellStyle name="Normal 6 5 11 2" xfId="0"/>
    <cellStyle name="Normal 6 5 11 2 2" xfId="0"/>
    <cellStyle name="Normal 6 5 11 2 3" xfId="0"/>
    <cellStyle name="Normal 6 5 11 3" xfId="0"/>
    <cellStyle name="Normal 6 5 11 4" xfId="0"/>
    <cellStyle name="Normal 6 5 11 5" xfId="0"/>
    <cellStyle name="Normal 6 5 12" xfId="0"/>
    <cellStyle name="Normal 6 5 12 2" xfId="0"/>
    <cellStyle name="Normal 6 5 12 3" xfId="0"/>
    <cellStyle name="Normal 6 5 12 4" xfId="0"/>
    <cellStyle name="Normal 6 5 13" xfId="0"/>
    <cellStyle name="Normal 6 5 14" xfId="0"/>
    <cellStyle name="Normal 6 5 15" xfId="0"/>
    <cellStyle name="Normal 6 5 16" xfId="0"/>
    <cellStyle name="Normal 6 5 2" xfId="0"/>
    <cellStyle name="Normal 6 5 2 10" xfId="0"/>
    <cellStyle name="Normal 6 5 2 11" xfId="0"/>
    <cellStyle name="Normal 6 5 2 2" xfId="0"/>
    <cellStyle name="Normal 6 5 2 2 2" xfId="0"/>
    <cellStyle name="Normal 6 5 2 2 2 2" xfId="0"/>
    <cellStyle name="Normal 6 5 2 2 2 2 2" xfId="0"/>
    <cellStyle name="Normal 6 5 2 2 2 2 2 2" xfId="0"/>
    <cellStyle name="Normal 6 5 2 2 2 2 2 3" xfId="0"/>
    <cellStyle name="Normal 6 5 2 2 2 2 3" xfId="0"/>
    <cellStyle name="Normal 6 5 2 2 2 2 4" xfId="0"/>
    <cellStyle name="Normal 6 5 2 2 2 2 5" xfId="0"/>
    <cellStyle name="Normal 6 5 2 2 2 2 6" xfId="0"/>
    <cellStyle name="Normal 6 5 2 2 2 3" xfId="0"/>
    <cellStyle name="Normal 6 5 2 2 2 3 2" xfId="0"/>
    <cellStyle name="Normal 6 5 2 2 2 3 3" xfId="0"/>
    <cellStyle name="Normal 6 5 2 2 2 4" xfId="0"/>
    <cellStyle name="Normal 6 5 2 2 2 5" xfId="0"/>
    <cellStyle name="Normal 6 5 2 2 2 6" xfId="0"/>
    <cellStyle name="Normal 6 5 2 2 2 7" xfId="0"/>
    <cellStyle name="Normal 6 5 2 2 3" xfId="0"/>
    <cellStyle name="Normal 6 5 2 2 3 2" xfId="0"/>
    <cellStyle name="Normal 6 5 2 2 3 2 2" xfId="0"/>
    <cellStyle name="Normal 6 5 2 2 3 2 3" xfId="0"/>
    <cellStyle name="Normal 6 5 2 2 3 3" xfId="0"/>
    <cellStyle name="Normal 6 5 2 2 3 4" xfId="0"/>
    <cellStyle name="Normal 6 5 2 2 3 5" xfId="0"/>
    <cellStyle name="Normal 6 5 2 2 3 6" xfId="0"/>
    <cellStyle name="Normal 6 5 2 2 4" xfId="0"/>
    <cellStyle name="Normal 6 5 2 2 4 2" xfId="0"/>
    <cellStyle name="Normal 6 5 2 2 4 3" xfId="0"/>
    <cellStyle name="Normal 6 5 2 2 5" xfId="0"/>
    <cellStyle name="Normal 6 5 2 2 6" xfId="0"/>
    <cellStyle name="Normal 6 5 2 2 7" xfId="0"/>
    <cellStyle name="Normal 6 5 2 2 8" xfId="0"/>
    <cellStyle name="Normal 6 5 2 3" xfId="0"/>
    <cellStyle name="Normal 6 5 2 3 2" xfId="0"/>
    <cellStyle name="Normal 6 5 2 3 2 2" xfId="0"/>
    <cellStyle name="Normal 6 5 2 3 2 2 2" xfId="0"/>
    <cellStyle name="Normal 6 5 2 3 2 2 3" xfId="0"/>
    <cellStyle name="Normal 6 5 2 3 2 3" xfId="0"/>
    <cellStyle name="Normal 6 5 2 3 2 4" xfId="0"/>
    <cellStyle name="Normal 6 5 2 3 2 5" xfId="0"/>
    <cellStyle name="Normal 6 5 2 3 2 6" xfId="0"/>
    <cellStyle name="Normal 6 5 2 3 3" xfId="0"/>
    <cellStyle name="Normal 6 5 2 3 3 2" xfId="0"/>
    <cellStyle name="Normal 6 5 2 3 3 3" xfId="0"/>
    <cellStyle name="Normal 6 5 2 3 4" xfId="0"/>
    <cellStyle name="Normal 6 5 2 3 5" xfId="0"/>
    <cellStyle name="Normal 6 5 2 3 6" xfId="0"/>
    <cellStyle name="Normal 6 5 2 3 7" xfId="0"/>
    <cellStyle name="Normal 6 5 2 4" xfId="0"/>
    <cellStyle name="Normal 6 5 2 4 2" xfId="0"/>
    <cellStyle name="Normal 6 5 2 4 2 2" xfId="0"/>
    <cellStyle name="Normal 6 5 2 4 2 3" xfId="0"/>
    <cellStyle name="Normal 6 5 2 4 3" xfId="0"/>
    <cellStyle name="Normal 6 5 2 4 4" xfId="0"/>
    <cellStyle name="Normal 6 5 2 4 5" xfId="0"/>
    <cellStyle name="Normal 6 5 2 4 6" xfId="0"/>
    <cellStyle name="Normal 6 5 2 5" xfId="0"/>
    <cellStyle name="Normal 6 5 2 5 2" xfId="0"/>
    <cellStyle name="Normal 6 5 2 5 2 2" xfId="0"/>
    <cellStyle name="Normal 6 5 2 5 2 3" xfId="0"/>
    <cellStyle name="Normal 6 5 2 5 3" xfId="0"/>
    <cellStyle name="Normal 6 5 2 5 4" xfId="0"/>
    <cellStyle name="Normal 6 5 2 5 5" xfId="0"/>
    <cellStyle name="Normal 6 5 2 5 6" xfId="0"/>
    <cellStyle name="Normal 6 5 2 6" xfId="0"/>
    <cellStyle name="Normal 6 5 2 6 2" xfId="0"/>
    <cellStyle name="Normal 6 5 2 6 2 2" xfId="0"/>
    <cellStyle name="Normal 6 5 2 6 2 3" xfId="0"/>
    <cellStyle name="Normal 6 5 2 6 3" xfId="0"/>
    <cellStyle name="Normal 6 5 2 6 4" xfId="0"/>
    <cellStyle name="Normal 6 5 2 6 5" xfId="0"/>
    <cellStyle name="Normal 6 5 2 7" xfId="0"/>
    <cellStyle name="Normal 6 5 2 7 2" xfId="0"/>
    <cellStyle name="Normal 6 5 2 7 3" xfId="0"/>
    <cellStyle name="Normal 6 5 2 8" xfId="0"/>
    <cellStyle name="Normal 6 5 2 9" xfId="0"/>
    <cellStyle name="Normal 6 5 3" xfId="0"/>
    <cellStyle name="Normal 6 5 3 10" xfId="0"/>
    <cellStyle name="Normal 6 5 3 11" xfId="0"/>
    <cellStyle name="Normal 6 5 3 2" xfId="0"/>
    <cellStyle name="Normal 6 5 3 2 2" xfId="0"/>
    <cellStyle name="Normal 6 5 3 2 2 2" xfId="0"/>
    <cellStyle name="Normal 6 5 3 2 2 2 2" xfId="0"/>
    <cellStyle name="Normal 6 5 3 2 2 2 2 2" xfId="0"/>
    <cellStyle name="Normal 6 5 3 2 2 2 2 3" xfId="0"/>
    <cellStyle name="Normal 6 5 3 2 2 2 3" xfId="0"/>
    <cellStyle name="Normal 6 5 3 2 2 2 4" xfId="0"/>
    <cellStyle name="Normal 6 5 3 2 2 2 5" xfId="0"/>
    <cellStyle name="Normal 6 5 3 2 2 2 6" xfId="0"/>
    <cellStyle name="Normal 6 5 3 2 2 3" xfId="0"/>
    <cellStyle name="Normal 6 5 3 2 2 3 2" xfId="0"/>
    <cellStyle name="Normal 6 5 3 2 2 3 3" xfId="0"/>
    <cellStyle name="Normal 6 5 3 2 2 4" xfId="0"/>
    <cellStyle name="Normal 6 5 3 2 2 5" xfId="0"/>
    <cellStyle name="Normal 6 5 3 2 2 6" xfId="0"/>
    <cellStyle name="Normal 6 5 3 2 2 7" xfId="0"/>
    <cellStyle name="Normal 6 5 3 2 3" xfId="0"/>
    <cellStyle name="Normal 6 5 3 2 3 2" xfId="0"/>
    <cellStyle name="Normal 6 5 3 2 3 2 2" xfId="0"/>
    <cellStyle name="Normal 6 5 3 2 3 2 3" xfId="0"/>
    <cellStyle name="Normal 6 5 3 2 3 3" xfId="0"/>
    <cellStyle name="Normal 6 5 3 2 3 4" xfId="0"/>
    <cellStyle name="Normal 6 5 3 2 3 5" xfId="0"/>
    <cellStyle name="Normal 6 5 3 2 3 6" xfId="0"/>
    <cellStyle name="Normal 6 5 3 2 4" xfId="0"/>
    <cellStyle name="Normal 6 5 3 2 4 2" xfId="0"/>
    <cellStyle name="Normal 6 5 3 2 4 3" xfId="0"/>
    <cellStyle name="Normal 6 5 3 2 5" xfId="0"/>
    <cellStyle name="Normal 6 5 3 2 6" xfId="0"/>
    <cellStyle name="Normal 6 5 3 2 7" xfId="0"/>
    <cellStyle name="Normal 6 5 3 2 8" xfId="0"/>
    <cellStyle name="Normal 6 5 3 3" xfId="0"/>
    <cellStyle name="Normal 6 5 3 3 2" xfId="0"/>
    <cellStyle name="Normal 6 5 3 3 2 2" xfId="0"/>
    <cellStyle name="Normal 6 5 3 3 2 2 2" xfId="0"/>
    <cellStyle name="Normal 6 5 3 3 2 2 3" xfId="0"/>
    <cellStyle name="Normal 6 5 3 3 2 3" xfId="0"/>
    <cellStyle name="Normal 6 5 3 3 2 4" xfId="0"/>
    <cellStyle name="Normal 6 5 3 3 2 5" xfId="0"/>
    <cellStyle name="Normal 6 5 3 3 2 6" xfId="0"/>
    <cellStyle name="Normal 6 5 3 3 3" xfId="0"/>
    <cellStyle name="Normal 6 5 3 3 3 2" xfId="0"/>
    <cellStyle name="Normal 6 5 3 3 3 3" xfId="0"/>
    <cellStyle name="Normal 6 5 3 3 4" xfId="0"/>
    <cellStyle name="Normal 6 5 3 3 5" xfId="0"/>
    <cellStyle name="Normal 6 5 3 3 6" xfId="0"/>
    <cellStyle name="Normal 6 5 3 3 7" xfId="0"/>
    <cellStyle name="Normal 6 5 3 4" xfId="0"/>
    <cellStyle name="Normal 6 5 3 4 2" xfId="0"/>
    <cellStyle name="Normal 6 5 3 4 2 2" xfId="0"/>
    <cellStyle name="Normal 6 5 3 4 2 3" xfId="0"/>
    <cellStyle name="Normal 6 5 3 4 3" xfId="0"/>
    <cellStyle name="Normal 6 5 3 4 4" xfId="0"/>
    <cellStyle name="Normal 6 5 3 4 5" xfId="0"/>
    <cellStyle name="Normal 6 5 3 4 6" xfId="0"/>
    <cellStyle name="Normal 6 5 3 5" xfId="0"/>
    <cellStyle name="Normal 6 5 3 5 2" xfId="0"/>
    <cellStyle name="Normal 6 5 3 5 2 2" xfId="0"/>
    <cellStyle name="Normal 6 5 3 5 2 3" xfId="0"/>
    <cellStyle name="Normal 6 5 3 5 3" xfId="0"/>
    <cellStyle name="Normal 6 5 3 5 4" xfId="0"/>
    <cellStyle name="Normal 6 5 3 5 5" xfId="0"/>
    <cellStyle name="Normal 6 5 3 5 6" xfId="0"/>
    <cellStyle name="Normal 6 5 3 6" xfId="0"/>
    <cellStyle name="Normal 6 5 3 6 2" xfId="0"/>
    <cellStyle name="Normal 6 5 3 6 2 2" xfId="0"/>
    <cellStyle name="Normal 6 5 3 6 2 3" xfId="0"/>
    <cellStyle name="Normal 6 5 3 6 3" xfId="0"/>
    <cellStyle name="Normal 6 5 3 6 4" xfId="0"/>
    <cellStyle name="Normal 6 5 3 6 5" xfId="0"/>
    <cellStyle name="Normal 6 5 3 7" xfId="0"/>
    <cellStyle name="Normal 6 5 3 7 2" xfId="0"/>
    <cellStyle name="Normal 6 5 3 7 3" xfId="0"/>
    <cellStyle name="Normal 6 5 3 8" xfId="0"/>
    <cellStyle name="Normal 6 5 3 9" xfId="0"/>
    <cellStyle name="Normal 6 5 4" xfId="0"/>
    <cellStyle name="Normal 6 5 4 2" xfId="0"/>
    <cellStyle name="Normal 6 5 4 2 2" xfId="0"/>
    <cellStyle name="Normal 6 5 4 2 2 2" xfId="0"/>
    <cellStyle name="Normal 6 5 4 2 2 2 2" xfId="0"/>
    <cellStyle name="Normal 6 5 4 2 2 2 3" xfId="0"/>
    <cellStyle name="Normal 6 5 4 2 2 3" xfId="0"/>
    <cellStyle name="Normal 6 5 4 2 2 4" xfId="0"/>
    <cellStyle name="Normal 6 5 4 2 2 5" xfId="0"/>
    <cellStyle name="Normal 6 5 4 2 2 6" xfId="0"/>
    <cellStyle name="Normal 6 5 4 2 3" xfId="0"/>
    <cellStyle name="Normal 6 5 4 2 3 2" xfId="0"/>
    <cellStyle name="Normal 6 5 4 2 3 3" xfId="0"/>
    <cellStyle name="Normal 6 5 4 2 4" xfId="0"/>
    <cellStyle name="Normal 6 5 4 2 5" xfId="0"/>
    <cellStyle name="Normal 6 5 4 2 6" xfId="0"/>
    <cellStyle name="Normal 6 5 4 2 7" xfId="0"/>
    <cellStyle name="Normal 6 5 4 3" xfId="0"/>
    <cellStyle name="Normal 6 5 4 3 2" xfId="0"/>
    <cellStyle name="Normal 6 5 4 3 2 2" xfId="0"/>
    <cellStyle name="Normal 6 5 4 3 2 3" xfId="0"/>
    <cellStyle name="Normal 6 5 4 3 3" xfId="0"/>
    <cellStyle name="Normal 6 5 4 3 4" xfId="0"/>
    <cellStyle name="Normal 6 5 4 3 5" xfId="0"/>
    <cellStyle name="Normal 6 5 4 3 6" xfId="0"/>
    <cellStyle name="Normal 6 5 4 4" xfId="0"/>
    <cellStyle name="Normal 6 5 4 4 2" xfId="0"/>
    <cellStyle name="Normal 6 5 4 4 3" xfId="0"/>
    <cellStyle name="Normal 6 5 4 5" xfId="0"/>
    <cellStyle name="Normal 6 5 4 6" xfId="0"/>
    <cellStyle name="Normal 6 5 4 7" xfId="0"/>
    <cellStyle name="Normal 6 5 4 8" xfId="0"/>
    <cellStyle name="Normal 6 5 5" xfId="0"/>
    <cellStyle name="Normal 6 5 5 2" xfId="0"/>
    <cellStyle name="Normal 6 5 5 2 2" xfId="0"/>
    <cellStyle name="Normal 6 5 5 2 2 2" xfId="0"/>
    <cellStyle name="Normal 6 5 5 2 2 2 2" xfId="0"/>
    <cellStyle name="Normal 6 5 5 2 2 2 3" xfId="0"/>
    <cellStyle name="Normal 6 5 5 2 2 3" xfId="0"/>
    <cellStyle name="Normal 6 5 5 2 2 4" xfId="0"/>
    <cellStyle name="Normal 6 5 5 2 2 5" xfId="0"/>
    <cellStyle name="Normal 6 5 5 2 2 6" xfId="0"/>
    <cellStyle name="Normal 6 5 5 2 3" xfId="0"/>
    <cellStyle name="Normal 6 5 5 2 3 2" xfId="0"/>
    <cellStyle name="Normal 6 5 5 2 3 3" xfId="0"/>
    <cellStyle name="Normal 6 5 5 2 4" xfId="0"/>
    <cellStyle name="Normal 6 5 5 2 5" xfId="0"/>
    <cellStyle name="Normal 6 5 5 2 6" xfId="0"/>
    <cellStyle name="Normal 6 5 5 2 7" xfId="0"/>
    <cellStyle name="Normal 6 5 5 3" xfId="0"/>
    <cellStyle name="Normal 6 5 5 3 2" xfId="0"/>
    <cellStyle name="Normal 6 5 5 3 2 2" xfId="0"/>
    <cellStyle name="Normal 6 5 5 3 2 3" xfId="0"/>
    <cellStyle name="Normal 6 5 5 3 3" xfId="0"/>
    <cellStyle name="Normal 6 5 5 3 4" xfId="0"/>
    <cellStyle name="Normal 6 5 5 3 5" xfId="0"/>
    <cellStyle name="Normal 6 5 5 3 6" xfId="0"/>
    <cellStyle name="Normal 6 5 5 4" xfId="0"/>
    <cellStyle name="Normal 6 5 5 4 2" xfId="0"/>
    <cellStyle name="Normal 6 5 5 4 3" xfId="0"/>
    <cellStyle name="Normal 6 5 5 5" xfId="0"/>
    <cellStyle name="Normal 6 5 5 6" xfId="0"/>
    <cellStyle name="Normal 6 5 5 7" xfId="0"/>
    <cellStyle name="Normal 6 5 5 8" xfId="0"/>
    <cellStyle name="Normal 6 5 6" xfId="0"/>
    <cellStyle name="Normal 6 5 6 2" xfId="0"/>
    <cellStyle name="Normal 6 5 6 2 2" xfId="0"/>
    <cellStyle name="Normal 6 5 6 2 2 2" xfId="0"/>
    <cellStyle name="Normal 6 5 6 2 2 2 2" xfId="0"/>
    <cellStyle name="Normal 6 5 6 2 2 2 3" xfId="0"/>
    <cellStyle name="Normal 6 5 6 2 2 3" xfId="0"/>
    <cellStyle name="Normal 6 5 6 2 2 4" xfId="0"/>
    <cellStyle name="Normal 6 5 6 2 2 5" xfId="0"/>
    <cellStyle name="Normal 6 5 6 2 2 6" xfId="0"/>
    <cellStyle name="Normal 6 5 6 2 3" xfId="0"/>
    <cellStyle name="Normal 6 5 6 2 3 2" xfId="0"/>
    <cellStyle name="Normal 6 5 6 2 3 3" xfId="0"/>
    <cellStyle name="Normal 6 5 6 2 4" xfId="0"/>
    <cellStyle name="Normal 6 5 6 2 5" xfId="0"/>
    <cellStyle name="Normal 6 5 6 2 6" xfId="0"/>
    <cellStyle name="Normal 6 5 6 2 7" xfId="0"/>
    <cellStyle name="Normal 6 5 6 3" xfId="0"/>
    <cellStyle name="Normal 6 5 6 3 2" xfId="0"/>
    <cellStyle name="Normal 6 5 6 3 2 2" xfId="0"/>
    <cellStyle name="Normal 6 5 6 3 2 3" xfId="0"/>
    <cellStyle name="Normal 6 5 6 3 3" xfId="0"/>
    <cellStyle name="Normal 6 5 6 3 4" xfId="0"/>
    <cellStyle name="Normal 6 5 6 3 5" xfId="0"/>
    <cellStyle name="Normal 6 5 6 3 6" xfId="0"/>
    <cellStyle name="Normal 6 5 6 4" xfId="0"/>
    <cellStyle name="Normal 6 5 6 4 2" xfId="0"/>
    <cellStyle name="Normal 6 5 6 4 3" xfId="0"/>
    <cellStyle name="Normal 6 5 6 5" xfId="0"/>
    <cellStyle name="Normal 6 5 6 6" xfId="0"/>
    <cellStyle name="Normal 6 5 6 7" xfId="0"/>
    <cellStyle name="Normal 6 5 6 8" xfId="0"/>
    <cellStyle name="Normal 6 5 7" xfId="0"/>
    <cellStyle name="Normal 6 5 7 2" xfId="0"/>
    <cellStyle name="Normal 6 5 7 2 2" xfId="0"/>
    <cellStyle name="Normal 6 5 7 2 2 2" xfId="0"/>
    <cellStyle name="Normal 6 5 7 2 2 3" xfId="0"/>
    <cellStyle name="Normal 6 5 7 2 3" xfId="0"/>
    <cellStyle name="Normal 6 5 7 2 4" xfId="0"/>
    <cellStyle name="Normal 6 5 7 2 5" xfId="0"/>
    <cellStyle name="Normal 6 5 7 2 6" xfId="0"/>
    <cellStyle name="Normal 6 5 7 3" xfId="0"/>
    <cellStyle name="Normal 6 5 7 3 2" xfId="0"/>
    <cellStyle name="Normal 6 5 7 3 3" xfId="0"/>
    <cellStyle name="Normal 6 5 7 4" xfId="0"/>
    <cellStyle name="Normal 6 5 7 5" xfId="0"/>
    <cellStyle name="Normal 6 5 7 6" xfId="0"/>
    <cellStyle name="Normal 6 5 7 7" xfId="0"/>
    <cellStyle name="Normal 6 5 8" xfId="0"/>
    <cellStyle name="Normal 6 5 8 2" xfId="0"/>
    <cellStyle name="Normal 6 5 8 2 2" xfId="0"/>
    <cellStyle name="Normal 6 5 8 2 3" xfId="0"/>
    <cellStyle name="Normal 6 5 8 3" xfId="0"/>
    <cellStyle name="Normal 6 5 8 4" xfId="0"/>
    <cellStyle name="Normal 6 5 8 5" xfId="0"/>
    <cellStyle name="Normal 6 5 8 6" xfId="0"/>
    <cellStyle name="Normal 6 5 9" xfId="0"/>
    <cellStyle name="Normal 6 5 9 2" xfId="0"/>
    <cellStyle name="Normal 6 5 9 2 2" xfId="0"/>
    <cellStyle name="Normal 6 5 9 2 3" xfId="0"/>
    <cellStyle name="Normal 6 5 9 3" xfId="0"/>
    <cellStyle name="Normal 6 5 9 4" xfId="0"/>
    <cellStyle name="Normal 6 5 9 5" xfId="0"/>
    <cellStyle name="Normal 6 5 9 6" xfId="0"/>
    <cellStyle name="Normal 6 6" xfId="0"/>
    <cellStyle name="Normal 6 6 10" xfId="0"/>
    <cellStyle name="Normal 6 6 11" xfId="0"/>
    <cellStyle name="Normal 6 6 2" xfId="0"/>
    <cellStyle name="Normal 6 6 2 2" xfId="0"/>
    <cellStyle name="Normal 6 6 2 2 2" xfId="0"/>
    <cellStyle name="Normal 6 6 2 2 2 2" xfId="0"/>
    <cellStyle name="Normal 6 6 2 2 2 2 2" xfId="0"/>
    <cellStyle name="Normal 6 6 2 2 2 2 3" xfId="0"/>
    <cellStyle name="Normal 6 6 2 2 2 3" xfId="0"/>
    <cellStyle name="Normal 6 6 2 2 2 4" xfId="0"/>
    <cellStyle name="Normal 6 6 2 2 2 5" xfId="0"/>
    <cellStyle name="Normal 6 6 2 2 2 6" xfId="0"/>
    <cellStyle name="Normal 6 6 2 2 3" xfId="0"/>
    <cellStyle name="Normal 6 6 2 2 3 2" xfId="0"/>
    <cellStyle name="Normal 6 6 2 2 3 3" xfId="0"/>
    <cellStyle name="Normal 6 6 2 2 4" xfId="0"/>
    <cellStyle name="Normal 6 6 2 2 5" xfId="0"/>
    <cellStyle name="Normal 6 6 2 2 6" xfId="0"/>
    <cellStyle name="Normal 6 6 2 2 7" xfId="0"/>
    <cellStyle name="Normal 6 6 2 3" xfId="0"/>
    <cellStyle name="Normal 6 6 2 3 2" xfId="0"/>
    <cellStyle name="Normal 6 6 2 3 2 2" xfId="0"/>
    <cellStyle name="Normal 6 6 2 3 2 3" xfId="0"/>
    <cellStyle name="Normal 6 6 2 3 3" xfId="0"/>
    <cellStyle name="Normal 6 6 2 3 4" xfId="0"/>
    <cellStyle name="Normal 6 6 2 3 5" xfId="0"/>
    <cellStyle name="Normal 6 6 2 3 6" xfId="0"/>
    <cellStyle name="Normal 6 6 2 4" xfId="0"/>
    <cellStyle name="Normal 6 6 2 4 2" xfId="0"/>
    <cellStyle name="Normal 6 6 2 4 3" xfId="0"/>
    <cellStyle name="Normal 6 6 2 5" xfId="0"/>
    <cellStyle name="Normal 6 6 2 6" xfId="0"/>
    <cellStyle name="Normal 6 6 2 7" xfId="0"/>
    <cellStyle name="Normal 6 6 2 8" xfId="0"/>
    <cellStyle name="Normal 6 6 3" xfId="0"/>
    <cellStyle name="Normal 6 6 3 2" xfId="0"/>
    <cellStyle name="Normal 6 6 3 2 2" xfId="0"/>
    <cellStyle name="Normal 6 6 3 2 2 2" xfId="0"/>
    <cellStyle name="Normal 6 6 3 2 2 3" xfId="0"/>
    <cellStyle name="Normal 6 6 3 2 3" xfId="0"/>
    <cellStyle name="Normal 6 6 3 2 4" xfId="0"/>
    <cellStyle name="Normal 6 6 3 2 5" xfId="0"/>
    <cellStyle name="Normal 6 6 3 2 6" xfId="0"/>
    <cellStyle name="Normal 6 6 3 3" xfId="0"/>
    <cellStyle name="Normal 6 6 3 3 2" xfId="0"/>
    <cellStyle name="Normal 6 6 3 3 3" xfId="0"/>
    <cellStyle name="Normal 6 6 3 4" xfId="0"/>
    <cellStyle name="Normal 6 6 3 5" xfId="0"/>
    <cellStyle name="Normal 6 6 3 6" xfId="0"/>
    <cellStyle name="Normal 6 6 3 7" xfId="0"/>
    <cellStyle name="Normal 6 6 4" xfId="0"/>
    <cellStyle name="Normal 6 6 4 2" xfId="0"/>
    <cellStyle name="Normal 6 6 4 2 2" xfId="0"/>
    <cellStyle name="Normal 6 6 4 2 3" xfId="0"/>
    <cellStyle name="Normal 6 6 4 3" xfId="0"/>
    <cellStyle name="Normal 6 6 4 4" xfId="0"/>
    <cellStyle name="Normal 6 6 4 5" xfId="0"/>
    <cellStyle name="Normal 6 6 4 6" xfId="0"/>
    <cellStyle name="Normal 6 6 5" xfId="0"/>
    <cellStyle name="Normal 6 6 5 2" xfId="0"/>
    <cellStyle name="Normal 6 6 5 2 2" xfId="0"/>
    <cellStyle name="Normal 6 6 5 2 3" xfId="0"/>
    <cellStyle name="Normal 6 6 5 3" xfId="0"/>
    <cellStyle name="Normal 6 6 5 4" xfId="0"/>
    <cellStyle name="Normal 6 6 5 5" xfId="0"/>
    <cellStyle name="Normal 6 6 5 6" xfId="0"/>
    <cellStyle name="Normal 6 6 6" xfId="0"/>
    <cellStyle name="Normal 6 6 6 2" xfId="0"/>
    <cellStyle name="Normal 6 6 6 2 2" xfId="0"/>
    <cellStyle name="Normal 6 6 6 2 3" xfId="0"/>
    <cellStyle name="Normal 6 6 6 3" xfId="0"/>
    <cellStyle name="Normal 6 6 6 4" xfId="0"/>
    <cellStyle name="Normal 6 6 6 5" xfId="0"/>
    <cellStyle name="Normal 6 6 7" xfId="0"/>
    <cellStyle name="Normal 6 6 7 2" xfId="0"/>
    <cellStyle name="Normal 6 6 7 3" xfId="0"/>
    <cellStyle name="Normal 6 6 8" xfId="0"/>
    <cellStyle name="Normal 6 6 9" xfId="0"/>
    <cellStyle name="Normal 6 7" xfId="0"/>
    <cellStyle name="Normal 6 7 10" xfId="0"/>
    <cellStyle name="Normal 6 7 11" xfId="0"/>
    <cellStyle name="Normal 6 7 2" xfId="0"/>
    <cellStyle name="Normal 6 7 2 2" xfId="0"/>
    <cellStyle name="Normal 6 7 2 2 2" xfId="0"/>
    <cellStyle name="Normal 6 7 2 2 2 2" xfId="0"/>
    <cellStyle name="Normal 6 7 2 2 2 2 2" xfId="0"/>
    <cellStyle name="Normal 6 7 2 2 2 2 3" xfId="0"/>
    <cellStyle name="Normal 6 7 2 2 2 3" xfId="0"/>
    <cellStyle name="Normal 6 7 2 2 2 4" xfId="0"/>
    <cellStyle name="Normal 6 7 2 2 2 5" xfId="0"/>
    <cellStyle name="Normal 6 7 2 2 2 6" xfId="0"/>
    <cellStyle name="Normal 6 7 2 2 3" xfId="0"/>
    <cellStyle name="Normal 6 7 2 2 3 2" xfId="0"/>
    <cellStyle name="Normal 6 7 2 2 3 3" xfId="0"/>
    <cellStyle name="Normal 6 7 2 2 4" xfId="0"/>
    <cellStyle name="Normal 6 7 2 2 5" xfId="0"/>
    <cellStyle name="Normal 6 7 2 2 6" xfId="0"/>
    <cellStyle name="Normal 6 7 2 2 7" xfId="0"/>
    <cellStyle name="Normal 6 7 2 3" xfId="0"/>
    <cellStyle name="Normal 6 7 2 3 2" xfId="0"/>
    <cellStyle name="Normal 6 7 2 3 2 2" xfId="0"/>
    <cellStyle name="Normal 6 7 2 3 2 3" xfId="0"/>
    <cellStyle name="Normal 6 7 2 3 3" xfId="0"/>
    <cellStyle name="Normal 6 7 2 3 4" xfId="0"/>
    <cellStyle name="Normal 6 7 2 3 5" xfId="0"/>
    <cellStyle name="Normal 6 7 2 3 6" xfId="0"/>
    <cellStyle name="Normal 6 7 2 4" xfId="0"/>
    <cellStyle name="Normal 6 7 2 4 2" xfId="0"/>
    <cellStyle name="Normal 6 7 2 4 3" xfId="0"/>
    <cellStyle name="Normal 6 7 2 5" xfId="0"/>
    <cellStyle name="Normal 6 7 2 6" xfId="0"/>
    <cellStyle name="Normal 6 7 2 7" xfId="0"/>
    <cellStyle name="Normal 6 7 2 8" xfId="0"/>
    <cellStyle name="Normal 6 7 3" xfId="0"/>
    <cellStyle name="Normal 6 7 3 2" xfId="0"/>
    <cellStyle name="Normal 6 7 3 2 2" xfId="0"/>
    <cellStyle name="Normal 6 7 3 2 2 2" xfId="0"/>
    <cellStyle name="Normal 6 7 3 2 2 3" xfId="0"/>
    <cellStyle name="Normal 6 7 3 2 3" xfId="0"/>
    <cellStyle name="Normal 6 7 3 2 4" xfId="0"/>
    <cellStyle name="Normal 6 7 3 2 5" xfId="0"/>
    <cellStyle name="Normal 6 7 3 2 6" xfId="0"/>
    <cellStyle name="Normal 6 7 3 3" xfId="0"/>
    <cellStyle name="Normal 6 7 3 3 2" xfId="0"/>
    <cellStyle name="Normal 6 7 3 3 3" xfId="0"/>
    <cellStyle name="Normal 6 7 3 4" xfId="0"/>
    <cellStyle name="Normal 6 7 3 5" xfId="0"/>
    <cellStyle name="Normal 6 7 3 6" xfId="0"/>
    <cellStyle name="Normal 6 7 3 7" xfId="0"/>
    <cellStyle name="Normal 6 7 4" xfId="0"/>
    <cellStyle name="Normal 6 7 4 2" xfId="0"/>
    <cellStyle name="Normal 6 7 4 2 2" xfId="0"/>
    <cellStyle name="Normal 6 7 4 2 3" xfId="0"/>
    <cellStyle name="Normal 6 7 4 3" xfId="0"/>
    <cellStyle name="Normal 6 7 4 4" xfId="0"/>
    <cellStyle name="Normal 6 7 4 5" xfId="0"/>
    <cellStyle name="Normal 6 7 4 6" xfId="0"/>
    <cellStyle name="Normal 6 7 5" xfId="0"/>
    <cellStyle name="Normal 6 7 5 2" xfId="0"/>
    <cellStyle name="Normal 6 7 5 2 2" xfId="0"/>
    <cellStyle name="Normal 6 7 5 2 3" xfId="0"/>
    <cellStyle name="Normal 6 7 5 3" xfId="0"/>
    <cellStyle name="Normal 6 7 5 4" xfId="0"/>
    <cellStyle name="Normal 6 7 5 5" xfId="0"/>
    <cellStyle name="Normal 6 7 5 6" xfId="0"/>
    <cellStyle name="Normal 6 7 6" xfId="0"/>
    <cellStyle name="Normal 6 7 6 2" xfId="0"/>
    <cellStyle name="Normal 6 7 6 2 2" xfId="0"/>
    <cellStyle name="Normal 6 7 6 2 3" xfId="0"/>
    <cellStyle name="Normal 6 7 6 3" xfId="0"/>
    <cellStyle name="Normal 6 7 6 4" xfId="0"/>
    <cellStyle name="Normal 6 7 6 5" xfId="0"/>
    <cellStyle name="Normal 6 7 7" xfId="0"/>
    <cellStyle name="Normal 6 7 7 2" xfId="0"/>
    <cellStyle name="Normal 6 7 7 3" xfId="0"/>
    <cellStyle name="Normal 6 7 8" xfId="0"/>
    <cellStyle name="Normal 6 7 9" xfId="0"/>
    <cellStyle name="Normal 6 8" xfId="0"/>
    <cellStyle name="Normal 6 8 2" xfId="0"/>
    <cellStyle name="Normal 6 8 2 2" xfId="0"/>
    <cellStyle name="Normal 6 8 2 2 2" xfId="0"/>
    <cellStyle name="Normal 6 8 2 2 2 2" xfId="0"/>
    <cellStyle name="Normal 6 8 2 2 2 3" xfId="0"/>
    <cellStyle name="Normal 6 8 2 2 3" xfId="0"/>
    <cellStyle name="Normal 6 8 2 2 4" xfId="0"/>
    <cellStyle name="Normal 6 8 2 2 5" xfId="0"/>
    <cellStyle name="Normal 6 8 2 2 6" xfId="0"/>
    <cellStyle name="Normal 6 8 2 3" xfId="0"/>
    <cellStyle name="Normal 6 8 2 3 2" xfId="0"/>
    <cellStyle name="Normal 6 8 2 3 3" xfId="0"/>
    <cellStyle name="Normal 6 8 2 4" xfId="0"/>
    <cellStyle name="Normal 6 8 2 5" xfId="0"/>
    <cellStyle name="Normal 6 8 2 6" xfId="0"/>
    <cellStyle name="Normal 6 8 2 7" xfId="0"/>
    <cellStyle name="Normal 6 8 3" xfId="0"/>
    <cellStyle name="Normal 6 8 3 2" xfId="0"/>
    <cellStyle name="Normal 6 8 3 2 2" xfId="0"/>
    <cellStyle name="Normal 6 8 3 2 3" xfId="0"/>
    <cellStyle name="Normal 6 8 3 3" xfId="0"/>
    <cellStyle name="Normal 6 8 3 4" xfId="0"/>
    <cellStyle name="Normal 6 8 3 5" xfId="0"/>
    <cellStyle name="Normal 6 8 3 6" xfId="0"/>
    <cellStyle name="Normal 6 8 4" xfId="0"/>
    <cellStyle name="Normal 6 8 4 2" xfId="0"/>
    <cellStyle name="Normal 6 8 4 3" xfId="0"/>
    <cellStyle name="Normal 6 8 5" xfId="0"/>
    <cellStyle name="Normal 6 8 6" xfId="0"/>
    <cellStyle name="Normal 6 8 7" xfId="0"/>
    <cellStyle name="Normal 6 8 8" xfId="0"/>
    <cellStyle name="Normal 6 9" xfId="0"/>
    <cellStyle name="Normal 6 9 2" xfId="0"/>
    <cellStyle name="Normal 6 9 2 2" xfId="0"/>
    <cellStyle name="Normal 6 9 2 2 2" xfId="0"/>
    <cellStyle name="Normal 6 9 2 2 2 2" xfId="0"/>
    <cellStyle name="Normal 6 9 2 2 2 3" xfId="0"/>
    <cellStyle name="Normal 6 9 2 2 3" xfId="0"/>
    <cellStyle name="Normal 6 9 2 2 4" xfId="0"/>
    <cellStyle name="Normal 6 9 2 2 5" xfId="0"/>
    <cellStyle name="Normal 6 9 2 2 6" xfId="0"/>
    <cellStyle name="Normal 6 9 2 3" xfId="0"/>
    <cellStyle name="Normal 6 9 2 3 2" xfId="0"/>
    <cellStyle name="Normal 6 9 2 3 3" xfId="0"/>
    <cellStyle name="Normal 6 9 2 4" xfId="0"/>
    <cellStyle name="Normal 6 9 2 5" xfId="0"/>
    <cellStyle name="Normal 6 9 2 6" xfId="0"/>
    <cellStyle name="Normal 6 9 2 7" xfId="0"/>
    <cellStyle name="Normal 6 9 3" xfId="0"/>
    <cellStyle name="Normal 6 9 3 2" xfId="0"/>
    <cellStyle name="Normal 6 9 3 2 2" xfId="0"/>
    <cellStyle name="Normal 6 9 3 2 3" xfId="0"/>
    <cellStyle name="Normal 6 9 3 3" xfId="0"/>
    <cellStyle name="Normal 6 9 3 4" xfId="0"/>
    <cellStyle name="Normal 6 9 3 5" xfId="0"/>
    <cellStyle name="Normal 6 9 3 6" xfId="0"/>
    <cellStyle name="Normal 6 9 4" xfId="0"/>
    <cellStyle name="Normal 6 9 4 2" xfId="0"/>
    <cellStyle name="Normal 6 9 4 3" xfId="0"/>
    <cellStyle name="Normal 6 9 5" xfId="0"/>
    <cellStyle name="Normal 6 9 6" xfId="0"/>
    <cellStyle name="Normal 6 9 7" xfId="0"/>
    <cellStyle name="Normal 6 9 8" xfId="0"/>
    <cellStyle name="Normal 60" xfId="0"/>
    <cellStyle name="Normal 60 2" xfId="0"/>
    <cellStyle name="Normal 60 2 2" xfId="0"/>
    <cellStyle name="Normal 60 3" xfId="0"/>
    <cellStyle name="Normal 60 4" xfId="0"/>
    <cellStyle name="Normal 60 5" xfId="0"/>
    <cellStyle name="Normal 61" xfId="0"/>
    <cellStyle name="Normal 61 2" xfId="0"/>
    <cellStyle name="Normal 61 2 2" xfId="0"/>
    <cellStyle name="Normal 61 3" xfId="0"/>
    <cellStyle name="Normal 61 4" xfId="0"/>
    <cellStyle name="Normal 61 5" xfId="0"/>
    <cellStyle name="Normal 62" xfId="0"/>
    <cellStyle name="Normal 62 2" xfId="0"/>
    <cellStyle name="Normal 62 2 2" xfId="0"/>
    <cellStyle name="Normal 62 3" xfId="0"/>
    <cellStyle name="Normal 62 4" xfId="0"/>
    <cellStyle name="Normal 62 5" xfId="0"/>
    <cellStyle name="Normal 63" xfId="0"/>
    <cellStyle name="Normal 63 2" xfId="0"/>
    <cellStyle name="Normal 63 2 2" xfId="0"/>
    <cellStyle name="Normal 63 3" xfId="0"/>
    <cellStyle name="Normal 63 4" xfId="0"/>
    <cellStyle name="Normal 63 5" xfId="0"/>
    <cellStyle name="Normal 64" xfId="0"/>
    <cellStyle name="Normal 64 10" xfId="0"/>
    <cellStyle name="Normal 64 10 2" xfId="0"/>
    <cellStyle name="Normal 64 10 2 2" xfId="0"/>
    <cellStyle name="Normal 64 10 2 3" xfId="0"/>
    <cellStyle name="Normal 64 10 3" xfId="0"/>
    <cellStyle name="Normal 64 10 4" xfId="0"/>
    <cellStyle name="Normal 64 10 5" xfId="0"/>
    <cellStyle name="Normal 64 2" xfId="0"/>
    <cellStyle name="Normal 64 2 2" xfId="0"/>
    <cellStyle name="Normal 64 3" xfId="0"/>
    <cellStyle name="Normal 64 3 2" xfId="0"/>
    <cellStyle name="Normal 64 3 2 2" xfId="0"/>
    <cellStyle name="Normal 64 3 2 2 2" xfId="0"/>
    <cellStyle name="Normal 64 3 2 2 2 2" xfId="0"/>
    <cellStyle name="Normal 64 3 2 2 2 3" xfId="0"/>
    <cellStyle name="Normal 64 3 2 2 3" xfId="0"/>
    <cellStyle name="Normal 64 3 2 2 4" xfId="0"/>
    <cellStyle name="Normal 64 3 2 2 5" xfId="0"/>
    <cellStyle name="Normal 64 3 2 2 6" xfId="0"/>
    <cellStyle name="Normal 64 3 2 3" xfId="0"/>
    <cellStyle name="Normal 64 3 2 3 2" xfId="0"/>
    <cellStyle name="Normal 64 3 2 3 3" xfId="0"/>
    <cellStyle name="Normal 64 3 2 4" xfId="0"/>
    <cellStyle name="Normal 64 3 2 5" xfId="0"/>
    <cellStyle name="Normal 64 3 2 6" xfId="0"/>
    <cellStyle name="Normal 64 3 2 7" xfId="0"/>
    <cellStyle name="Normal 64 3 3" xfId="0"/>
    <cellStyle name="Normal 64 3 3 2" xfId="0"/>
    <cellStyle name="Normal 64 3 3 2 2" xfId="0"/>
    <cellStyle name="Normal 64 3 3 2 3" xfId="0"/>
    <cellStyle name="Normal 64 3 3 3" xfId="0"/>
    <cellStyle name="Normal 64 3 3 4" xfId="0"/>
    <cellStyle name="Normal 64 3 3 5" xfId="0"/>
    <cellStyle name="Normal 64 3 3 6" xfId="0"/>
    <cellStyle name="Normal 64 3 4" xfId="0"/>
    <cellStyle name="Normal 64 3 4 2" xfId="0"/>
    <cellStyle name="Normal 64 3 4 3" xfId="0"/>
    <cellStyle name="Normal 64 3 5" xfId="0"/>
    <cellStyle name="Normal 64 3 6" xfId="0"/>
    <cellStyle name="Normal 64 3 7" xfId="0"/>
    <cellStyle name="Normal 64 3 8" xfId="0"/>
    <cellStyle name="Normal 64 4" xfId="0"/>
    <cellStyle name="Normal 64 4 2" xfId="0"/>
    <cellStyle name="Normal 64 4 2 2" xfId="0"/>
    <cellStyle name="Normal 64 4 2 2 2" xfId="0"/>
    <cellStyle name="Normal 64 4 2 2 2 2" xfId="0"/>
    <cellStyle name="Normal 64 4 2 2 2 3" xfId="0"/>
    <cellStyle name="Normal 64 4 2 2 3" xfId="0"/>
    <cellStyle name="Normal 64 4 2 2 4" xfId="0"/>
    <cellStyle name="Normal 64 4 2 2 5" xfId="0"/>
    <cellStyle name="Normal 64 4 2 2 6" xfId="0"/>
    <cellStyle name="Normal 64 4 2 3" xfId="0"/>
    <cellStyle name="Normal 64 4 2 3 2" xfId="0"/>
    <cellStyle name="Normal 64 4 2 3 3" xfId="0"/>
    <cellStyle name="Normal 64 4 2 4" xfId="0"/>
    <cellStyle name="Normal 64 4 2 5" xfId="0"/>
    <cellStyle name="Normal 64 4 2 6" xfId="0"/>
    <cellStyle name="Normal 64 4 2 7" xfId="0"/>
    <cellStyle name="Normal 64 4 3" xfId="0"/>
    <cellStyle name="Normal 64 4 3 2" xfId="0"/>
    <cellStyle name="Normal 64 4 3 2 2" xfId="0"/>
    <cellStyle name="Normal 64 4 3 2 3" xfId="0"/>
    <cellStyle name="Normal 64 4 3 3" xfId="0"/>
    <cellStyle name="Normal 64 4 3 4" xfId="0"/>
    <cellStyle name="Normal 64 4 3 5" xfId="0"/>
    <cellStyle name="Normal 64 4 3 6" xfId="0"/>
    <cellStyle name="Normal 64 4 4" xfId="0"/>
    <cellStyle name="Normal 64 4 4 2" xfId="0"/>
    <cellStyle name="Normal 64 4 4 3" xfId="0"/>
    <cellStyle name="Normal 64 4 5" xfId="0"/>
    <cellStyle name="Normal 64 4 6" xfId="0"/>
    <cellStyle name="Normal 64 4 7" xfId="0"/>
    <cellStyle name="Normal 64 4 8" xfId="0"/>
    <cellStyle name="Normal 64 5" xfId="0"/>
    <cellStyle name="Normal 64 5 2" xfId="0"/>
    <cellStyle name="Normal 64 5 2 2" xfId="0"/>
    <cellStyle name="Normal 64 5 2 2 2" xfId="0"/>
    <cellStyle name="Normal 64 5 2 2 2 2" xfId="0"/>
    <cellStyle name="Normal 64 5 2 2 2 3" xfId="0"/>
    <cellStyle name="Normal 64 5 2 2 3" xfId="0"/>
    <cellStyle name="Normal 64 5 2 2 4" xfId="0"/>
    <cellStyle name="Normal 64 5 2 2 5" xfId="0"/>
    <cellStyle name="Normal 64 5 2 2 6" xfId="0"/>
    <cellStyle name="Normal 64 5 2 3" xfId="0"/>
    <cellStyle name="Normal 64 5 2 3 2" xfId="0"/>
    <cellStyle name="Normal 64 5 2 3 3" xfId="0"/>
    <cellStyle name="Normal 64 5 2 4" xfId="0"/>
    <cellStyle name="Normal 64 5 2 5" xfId="0"/>
    <cellStyle name="Normal 64 5 2 6" xfId="0"/>
    <cellStyle name="Normal 64 5 2 7" xfId="0"/>
    <cellStyle name="Normal 64 5 3" xfId="0"/>
    <cellStyle name="Normal 64 5 3 2" xfId="0"/>
    <cellStyle name="Normal 64 5 3 2 2" xfId="0"/>
    <cellStyle name="Normal 64 5 3 2 3" xfId="0"/>
    <cellStyle name="Normal 64 5 3 3" xfId="0"/>
    <cellStyle name="Normal 64 5 3 4" xfId="0"/>
    <cellStyle name="Normal 64 5 3 5" xfId="0"/>
    <cellStyle name="Normal 64 5 3 6" xfId="0"/>
    <cellStyle name="Normal 64 5 4" xfId="0"/>
    <cellStyle name="Normal 64 5 4 2" xfId="0"/>
    <cellStyle name="Normal 64 5 4 3" xfId="0"/>
    <cellStyle name="Normal 64 5 5" xfId="0"/>
    <cellStyle name="Normal 64 5 6" xfId="0"/>
    <cellStyle name="Normal 64 5 7" xfId="0"/>
    <cellStyle name="Normal 64 5 8" xfId="0"/>
    <cellStyle name="Normal 64 6" xfId="0"/>
    <cellStyle name="Normal 64 6 2" xfId="0"/>
    <cellStyle name="Normal 64 6 2 2" xfId="0"/>
    <cellStyle name="Normal 64 6 2 2 2" xfId="0"/>
    <cellStyle name="Normal 64 6 2 2 3" xfId="0"/>
    <cellStyle name="Normal 64 6 2 3" xfId="0"/>
    <cellStyle name="Normal 64 6 2 4" xfId="0"/>
    <cellStyle name="Normal 64 6 2 5" xfId="0"/>
    <cellStyle name="Normal 64 6 2 6" xfId="0"/>
    <cellStyle name="Normal 64 6 3" xfId="0"/>
    <cellStyle name="Normal 64 6 3 2" xfId="0"/>
    <cellStyle name="Normal 64 6 3 3" xfId="0"/>
    <cellStyle name="Normal 64 6 4" xfId="0"/>
    <cellStyle name="Normal 64 6 5" xfId="0"/>
    <cellStyle name="Normal 64 6 6" xfId="0"/>
    <cellStyle name="Normal 64 6 7" xfId="0"/>
    <cellStyle name="Normal 64 7" xfId="0"/>
    <cellStyle name="Normal 64 7 2" xfId="0"/>
    <cellStyle name="Normal 64 7 2 2" xfId="0"/>
    <cellStyle name="Normal 64 7 2 3" xfId="0"/>
    <cellStyle name="Normal 64 7 3" xfId="0"/>
    <cellStyle name="Normal 64 7 4" xfId="0"/>
    <cellStyle name="Normal 64 7 5" xfId="0"/>
    <cellStyle name="Normal 64 7 6" xfId="0"/>
    <cellStyle name="Normal 64 8" xfId="0"/>
    <cellStyle name="Normal 64 8 2" xfId="0"/>
    <cellStyle name="Normal 64 8 2 2" xfId="0"/>
    <cellStyle name="Normal 64 8 2 3" xfId="0"/>
    <cellStyle name="Normal 64 8 3" xfId="0"/>
    <cellStyle name="Normal 64 8 4" xfId="0"/>
    <cellStyle name="Normal 64 8 5" xfId="0"/>
    <cellStyle name="Normal 64 8 6" xfId="0"/>
    <cellStyle name="Normal 64 9" xfId="0"/>
    <cellStyle name="Normal 64 9 2" xfId="0"/>
    <cellStyle name="Normal 64 9 2 2" xfId="0"/>
    <cellStyle name="Normal 64 9 2 3" xfId="0"/>
    <cellStyle name="Normal 64 9 3" xfId="0"/>
    <cellStyle name="Normal 64 9 4" xfId="0"/>
    <cellStyle name="Normal 64 9 5" xfId="0"/>
    <cellStyle name="Normal 64 9 6" xfId="0"/>
    <cellStyle name="Normal 65" xfId="0"/>
    <cellStyle name="Normal 65 2" xfId="0"/>
    <cellStyle name="Normal 65 2 10" xfId="0"/>
    <cellStyle name="Normal 65 2 11" xfId="0"/>
    <cellStyle name="Normal 65 2 2" xfId="0"/>
    <cellStyle name="Normal 65 2 2 2" xfId="0"/>
    <cellStyle name="Normal 65 2 2 2 2" xfId="0"/>
    <cellStyle name="Normal 65 2 2 2 2 2" xfId="0"/>
    <cellStyle name="Normal 65 2 2 2 2 2 2" xfId="0"/>
    <cellStyle name="Normal 65 2 2 2 2 2 3" xfId="0"/>
    <cellStyle name="Normal 65 2 2 2 2 3" xfId="0"/>
    <cellStyle name="Normal 65 2 2 2 2 4" xfId="0"/>
    <cellStyle name="Normal 65 2 2 2 2 5" xfId="0"/>
    <cellStyle name="Normal 65 2 2 2 2 6" xfId="0"/>
    <cellStyle name="Normal 65 2 2 2 3" xfId="0"/>
    <cellStyle name="Normal 65 2 2 2 3 2" xfId="0"/>
    <cellStyle name="Normal 65 2 2 2 3 3" xfId="0"/>
    <cellStyle name="Normal 65 2 2 2 4" xfId="0"/>
    <cellStyle name="Normal 65 2 2 2 5" xfId="0"/>
    <cellStyle name="Normal 65 2 2 2 6" xfId="0"/>
    <cellStyle name="Normal 65 2 2 2 7" xfId="0"/>
    <cellStyle name="Normal 65 2 2 3" xfId="0"/>
    <cellStyle name="Normal 65 2 2 3 2" xfId="0"/>
    <cellStyle name="Normal 65 2 2 3 2 2" xfId="0"/>
    <cellStyle name="Normal 65 2 2 3 2 3" xfId="0"/>
    <cellStyle name="Normal 65 2 2 3 3" xfId="0"/>
    <cellStyle name="Normal 65 2 2 3 4" xfId="0"/>
    <cellStyle name="Normal 65 2 2 3 5" xfId="0"/>
    <cellStyle name="Normal 65 2 2 3 6" xfId="0"/>
    <cellStyle name="Normal 65 2 2 4" xfId="0"/>
    <cellStyle name="Normal 65 2 2 4 2" xfId="0"/>
    <cellStyle name="Normal 65 2 2 4 3" xfId="0"/>
    <cellStyle name="Normal 65 2 2 5" xfId="0"/>
    <cellStyle name="Normal 65 2 2 6" xfId="0"/>
    <cellStyle name="Normal 65 2 2 7" xfId="0"/>
    <cellStyle name="Normal 65 2 2 8" xfId="0"/>
    <cellStyle name="Normal 65 2 3" xfId="0"/>
    <cellStyle name="Normal 65 2 3 2" xfId="0"/>
    <cellStyle name="Normal 65 2 3 2 2" xfId="0"/>
    <cellStyle name="Normal 65 2 3 2 2 2" xfId="0"/>
    <cellStyle name="Normal 65 2 3 2 2 3" xfId="0"/>
    <cellStyle name="Normal 65 2 3 2 3" xfId="0"/>
    <cellStyle name="Normal 65 2 3 2 4" xfId="0"/>
    <cellStyle name="Normal 65 2 3 2 5" xfId="0"/>
    <cellStyle name="Normal 65 2 3 2 6" xfId="0"/>
    <cellStyle name="Normal 65 2 3 3" xfId="0"/>
    <cellStyle name="Normal 65 2 3 3 2" xfId="0"/>
    <cellStyle name="Normal 65 2 3 3 3" xfId="0"/>
    <cellStyle name="Normal 65 2 3 4" xfId="0"/>
    <cellStyle name="Normal 65 2 3 5" xfId="0"/>
    <cellStyle name="Normal 65 2 3 6" xfId="0"/>
    <cellStyle name="Normal 65 2 3 7" xfId="0"/>
    <cellStyle name="Normal 65 2 4" xfId="0"/>
    <cellStyle name="Normal 65 2 4 2" xfId="0"/>
    <cellStyle name="Normal 65 2 4 2 2" xfId="0"/>
    <cellStyle name="Normal 65 2 4 2 3" xfId="0"/>
    <cellStyle name="Normal 65 2 4 3" xfId="0"/>
    <cellStyle name="Normal 65 2 4 4" xfId="0"/>
    <cellStyle name="Normal 65 2 4 5" xfId="0"/>
    <cellStyle name="Normal 65 2 4 6" xfId="0"/>
    <cellStyle name="Normal 65 2 5" xfId="0"/>
    <cellStyle name="Normal 65 2 5 2" xfId="0"/>
    <cellStyle name="Normal 65 2 5 2 2" xfId="0"/>
    <cellStyle name="Normal 65 2 5 2 3" xfId="0"/>
    <cellStyle name="Normal 65 2 5 3" xfId="0"/>
    <cellStyle name="Normal 65 2 5 4" xfId="0"/>
    <cellStyle name="Normal 65 2 5 5" xfId="0"/>
    <cellStyle name="Normal 65 2 5 6" xfId="0"/>
    <cellStyle name="Normal 65 2 6" xfId="0"/>
    <cellStyle name="Normal 65 2 6 2" xfId="0"/>
    <cellStyle name="Normal 65 2 6 2 2" xfId="0"/>
    <cellStyle name="Normal 65 2 6 2 3" xfId="0"/>
    <cellStyle name="Normal 65 2 6 3" xfId="0"/>
    <cellStyle name="Normal 65 2 6 4" xfId="0"/>
    <cellStyle name="Normal 65 2 6 5" xfId="0"/>
    <cellStyle name="Normal 65 2 7" xfId="0"/>
    <cellStyle name="Normal 65 2 7 2" xfId="0"/>
    <cellStyle name="Normal 65 2 7 3" xfId="0"/>
    <cellStyle name="Normal 65 2 8" xfId="0"/>
    <cellStyle name="Normal 65 2 9" xfId="0"/>
    <cellStyle name="Normal 65 3" xfId="0"/>
    <cellStyle name="Normal 66" xfId="0"/>
    <cellStyle name="Normal 66 2" xfId="0"/>
    <cellStyle name="Normal 66 2 2" xfId="0"/>
    <cellStyle name="Normal 66 3" xfId="0"/>
    <cellStyle name="Normal 66 3 2" xfId="0"/>
    <cellStyle name="Normal 66 3 2 2" xfId="0"/>
    <cellStyle name="Normal 66 3 2 2 2" xfId="0"/>
    <cellStyle name="Normal 66 3 2 2 2 2" xfId="0"/>
    <cellStyle name="Normal 66 3 2 2 2 3" xfId="0"/>
    <cellStyle name="Normal 66 3 2 2 3" xfId="0"/>
    <cellStyle name="Normal 66 3 2 2 4" xfId="0"/>
    <cellStyle name="Normal 66 3 2 2 5" xfId="0"/>
    <cellStyle name="Normal 66 3 2 2 6" xfId="0"/>
    <cellStyle name="Normal 66 3 2 3" xfId="0"/>
    <cellStyle name="Normal 66 3 2 3 2" xfId="0"/>
    <cellStyle name="Normal 66 3 2 3 3" xfId="0"/>
    <cellStyle name="Normal 66 3 2 4" xfId="0"/>
    <cellStyle name="Normal 66 3 2 5" xfId="0"/>
    <cellStyle name="Normal 66 3 2 6" xfId="0"/>
    <cellStyle name="Normal 66 3 2 7" xfId="0"/>
    <cellStyle name="Normal 66 3 3" xfId="0"/>
    <cellStyle name="Normal 66 3 3 2" xfId="0"/>
    <cellStyle name="Normal 66 3 3 2 2" xfId="0"/>
    <cellStyle name="Normal 66 3 3 2 3" xfId="0"/>
    <cellStyle name="Normal 66 3 3 3" xfId="0"/>
    <cellStyle name="Normal 66 3 3 4" xfId="0"/>
    <cellStyle name="Normal 66 3 3 5" xfId="0"/>
    <cellStyle name="Normal 66 3 3 6" xfId="0"/>
    <cellStyle name="Normal 66 3 4" xfId="0"/>
    <cellStyle name="Normal 66 3 4 2" xfId="0"/>
    <cellStyle name="Normal 66 3 4 3" xfId="0"/>
    <cellStyle name="Normal 66 3 5" xfId="0"/>
    <cellStyle name="Normal 66 3 6" xfId="0"/>
    <cellStyle name="Normal 66 3 7" xfId="0"/>
    <cellStyle name="Normal 66 3 8" xfId="0"/>
    <cellStyle name="Normal 66 4" xfId="0"/>
    <cellStyle name="Normal 66 4 2" xfId="0"/>
    <cellStyle name="Normal 66 4 2 2" xfId="0"/>
    <cellStyle name="Normal 66 4 2 2 2" xfId="0"/>
    <cellStyle name="Normal 66 4 2 2 2 2" xfId="0"/>
    <cellStyle name="Normal 66 4 2 2 2 3" xfId="0"/>
    <cellStyle name="Normal 66 4 2 2 3" xfId="0"/>
    <cellStyle name="Normal 66 4 2 2 4" xfId="0"/>
    <cellStyle name="Normal 66 4 2 2 5" xfId="0"/>
    <cellStyle name="Normal 66 4 2 2 6" xfId="0"/>
    <cellStyle name="Normal 66 4 2 3" xfId="0"/>
    <cellStyle name="Normal 66 4 2 3 2" xfId="0"/>
    <cellStyle name="Normal 66 4 2 3 3" xfId="0"/>
    <cellStyle name="Normal 66 4 2 4" xfId="0"/>
    <cellStyle name="Normal 66 4 2 5" xfId="0"/>
    <cellStyle name="Normal 66 4 2 6" xfId="0"/>
    <cellStyle name="Normal 66 4 2 7" xfId="0"/>
    <cellStyle name="Normal 66 4 3" xfId="0"/>
    <cellStyle name="Normal 66 4 3 2" xfId="0"/>
    <cellStyle name="Normal 66 4 3 2 2" xfId="0"/>
    <cellStyle name="Normal 66 4 3 2 3" xfId="0"/>
    <cellStyle name="Normal 66 4 3 3" xfId="0"/>
    <cellStyle name="Normal 66 4 3 4" xfId="0"/>
    <cellStyle name="Normal 66 4 3 5" xfId="0"/>
    <cellStyle name="Normal 66 4 3 6" xfId="0"/>
    <cellStyle name="Normal 66 4 4" xfId="0"/>
    <cellStyle name="Normal 66 4 4 2" xfId="0"/>
    <cellStyle name="Normal 66 4 4 3" xfId="0"/>
    <cellStyle name="Normal 66 4 5" xfId="0"/>
    <cellStyle name="Normal 66 4 6" xfId="0"/>
    <cellStyle name="Normal 66 4 7" xfId="0"/>
    <cellStyle name="Normal 66 4 8" xfId="0"/>
    <cellStyle name="Normal 66 5" xfId="0"/>
    <cellStyle name="Normal 66 5 2" xfId="0"/>
    <cellStyle name="Normal 66 5 2 2" xfId="0"/>
    <cellStyle name="Normal 66 5 2 2 2" xfId="0"/>
    <cellStyle name="Normal 66 5 2 2 3" xfId="0"/>
    <cellStyle name="Normal 66 5 2 3" xfId="0"/>
    <cellStyle name="Normal 66 5 2 4" xfId="0"/>
    <cellStyle name="Normal 66 5 2 5" xfId="0"/>
    <cellStyle name="Normal 66 5 2 6" xfId="0"/>
    <cellStyle name="Normal 66 5 3" xfId="0"/>
    <cellStyle name="Normal 66 5 3 2" xfId="0"/>
    <cellStyle name="Normal 66 5 3 3" xfId="0"/>
    <cellStyle name="Normal 66 5 4" xfId="0"/>
    <cellStyle name="Normal 66 5 5" xfId="0"/>
    <cellStyle name="Normal 66 5 6" xfId="0"/>
    <cellStyle name="Normal 66 5 7" xfId="0"/>
    <cellStyle name="Normal 66 6" xfId="0"/>
    <cellStyle name="Normal 66 6 2" xfId="0"/>
    <cellStyle name="Normal 66 6 2 2" xfId="0"/>
    <cellStyle name="Normal 66 6 2 3" xfId="0"/>
    <cellStyle name="Normal 66 6 3" xfId="0"/>
    <cellStyle name="Normal 66 6 4" xfId="0"/>
    <cellStyle name="Normal 66 6 5" xfId="0"/>
    <cellStyle name="Normal 66 6 6" xfId="0"/>
    <cellStyle name="Normal 66 7" xfId="0"/>
    <cellStyle name="Normal 66 7 2" xfId="0"/>
    <cellStyle name="Normal 66 7 2 2" xfId="0"/>
    <cellStyle name="Normal 66 7 2 3" xfId="0"/>
    <cellStyle name="Normal 66 7 3" xfId="0"/>
    <cellStyle name="Normal 66 7 4" xfId="0"/>
    <cellStyle name="Normal 66 7 5" xfId="0"/>
    <cellStyle name="Normal 67" xfId="0"/>
    <cellStyle name="Normal 67 10" xfId="0"/>
    <cellStyle name="Normal 67 11" xfId="0"/>
    <cellStyle name="Normal 67 12" xfId="0"/>
    <cellStyle name="Normal 67 2" xfId="0"/>
    <cellStyle name="Normal 67 2 2" xfId="0"/>
    <cellStyle name="Normal 67 2 2 2" xfId="0"/>
    <cellStyle name="Normal 67 2 2 2 2" xfId="0"/>
    <cellStyle name="Normal 67 2 2 2 2 2" xfId="0"/>
    <cellStyle name="Normal 67 2 2 2 2 3" xfId="0"/>
    <cellStyle name="Normal 67 2 2 2 3" xfId="0"/>
    <cellStyle name="Normal 67 2 2 2 4" xfId="0"/>
    <cellStyle name="Normal 67 2 2 2 5" xfId="0"/>
    <cellStyle name="Normal 67 2 2 2 6" xfId="0"/>
    <cellStyle name="Normal 67 2 2 3" xfId="0"/>
    <cellStyle name="Normal 67 2 2 3 2" xfId="0"/>
    <cellStyle name="Normal 67 2 2 3 3" xfId="0"/>
    <cellStyle name="Normal 67 2 2 4" xfId="0"/>
    <cellStyle name="Normal 67 2 2 5" xfId="0"/>
    <cellStyle name="Normal 67 2 2 6" xfId="0"/>
    <cellStyle name="Normal 67 2 2 7" xfId="0"/>
    <cellStyle name="Normal 67 2 3" xfId="0"/>
    <cellStyle name="Normal 67 2 3 2" xfId="0"/>
    <cellStyle name="Normal 67 2 3 2 2" xfId="0"/>
    <cellStyle name="Normal 67 2 3 2 3" xfId="0"/>
    <cellStyle name="Normal 67 2 3 3" xfId="0"/>
    <cellStyle name="Normal 67 2 3 4" xfId="0"/>
    <cellStyle name="Normal 67 2 3 5" xfId="0"/>
    <cellStyle name="Normal 67 2 3 6" xfId="0"/>
    <cellStyle name="Normal 67 2 4" xfId="0"/>
    <cellStyle name="Normal 67 2 4 2" xfId="0"/>
    <cellStyle name="Normal 67 2 4 3" xfId="0"/>
    <cellStyle name="Normal 67 2 5" xfId="0"/>
    <cellStyle name="Normal 67 2 6" xfId="0"/>
    <cellStyle name="Normal 67 2 7" xfId="0"/>
    <cellStyle name="Normal 67 2 8" xfId="0"/>
    <cellStyle name="Normal 67 3" xfId="0"/>
    <cellStyle name="Normal 67 3 2" xfId="0"/>
    <cellStyle name="Normal 67 3 2 2" xfId="0"/>
    <cellStyle name="Normal 67 3 2 2 2" xfId="0"/>
    <cellStyle name="Normal 67 3 2 2 3" xfId="0"/>
    <cellStyle name="Normal 67 3 2 3" xfId="0"/>
    <cellStyle name="Normal 67 3 2 4" xfId="0"/>
    <cellStyle name="Normal 67 3 2 5" xfId="0"/>
    <cellStyle name="Normal 67 3 2 6" xfId="0"/>
    <cellStyle name="Normal 67 3 3" xfId="0"/>
    <cellStyle name="Normal 67 3 3 2" xfId="0"/>
    <cellStyle name="Normal 67 3 3 3" xfId="0"/>
    <cellStyle name="Normal 67 3 4" xfId="0"/>
    <cellStyle name="Normal 67 3 5" xfId="0"/>
    <cellStyle name="Normal 67 3 6" xfId="0"/>
    <cellStyle name="Normal 67 3 7" xfId="0"/>
    <cellStyle name="Normal 67 4" xfId="0"/>
    <cellStyle name="Normal 67 4 2" xfId="0"/>
    <cellStyle name="Normal 67 4 2 2" xfId="0"/>
    <cellStyle name="Normal 67 4 2 3" xfId="0"/>
    <cellStyle name="Normal 67 4 3" xfId="0"/>
    <cellStyle name="Normal 67 4 4" xfId="0"/>
    <cellStyle name="Normal 67 4 5" xfId="0"/>
    <cellStyle name="Normal 67 4 6" xfId="0"/>
    <cellStyle name="Normal 67 5" xfId="0"/>
    <cellStyle name="Normal 67 5 2" xfId="0"/>
    <cellStyle name="Normal 67 5 2 2" xfId="0"/>
    <cellStyle name="Normal 67 5 2 3" xfId="0"/>
    <cellStyle name="Normal 67 5 3" xfId="0"/>
    <cellStyle name="Normal 67 5 4" xfId="0"/>
    <cellStyle name="Normal 67 5 5" xfId="0"/>
    <cellStyle name="Normal 67 5 6" xfId="0"/>
    <cellStyle name="Normal 67 6" xfId="0"/>
    <cellStyle name="Normal 67 7" xfId="0"/>
    <cellStyle name="Normal 67 7 2" xfId="0"/>
    <cellStyle name="Normal 67 7 2 2" xfId="0"/>
    <cellStyle name="Normal 67 7 2 3" xfId="0"/>
    <cellStyle name="Normal 67 7 3" xfId="0"/>
    <cellStyle name="Normal 67 7 4" xfId="0"/>
    <cellStyle name="Normal 67 7 5" xfId="0"/>
    <cellStyle name="Normal 67 8" xfId="0"/>
    <cellStyle name="Normal 67 8 2" xfId="0"/>
    <cellStyle name="Normal 67 8 3" xfId="0"/>
    <cellStyle name="Normal 67 9" xfId="0"/>
    <cellStyle name="Normal 68" xfId="0"/>
    <cellStyle name="Normal 68 2" xfId="0"/>
    <cellStyle name="Normal 69" xfId="0"/>
    <cellStyle name="Normal 69 2" xfId="0"/>
    <cellStyle name="Normal 69 2 2" xfId="0"/>
    <cellStyle name="Normal 69 2 2 2" xfId="0"/>
    <cellStyle name="Normal 69 2 2 3" xfId="0"/>
    <cellStyle name="Normal 69 2 3" xfId="0"/>
    <cellStyle name="Normal 69 2 4" xfId="0"/>
    <cellStyle name="Normal 69 2 5" xfId="0"/>
    <cellStyle name="Normal 69 2 6" xfId="0"/>
    <cellStyle name="Normal 7" xfId="0"/>
    <cellStyle name="Normal 7 2" xfId="0"/>
    <cellStyle name="Normal 7 2 2" xfId="0"/>
    <cellStyle name="Normal 7 2 2 2" xfId="0"/>
    <cellStyle name="Normal 7 2 3" xfId="0"/>
    <cellStyle name="Normal 7 2 4" xfId="0"/>
    <cellStyle name="Normal 7 3" xfId="0"/>
    <cellStyle name="Normal 7 3 2" xfId="0"/>
    <cellStyle name="Normal 7 4" xfId="0"/>
    <cellStyle name="Normal 7 5" xfId="0"/>
    <cellStyle name="Normal 70" xfId="0"/>
    <cellStyle name="Normal 71" xfId="0"/>
    <cellStyle name="Normal 72" xfId="0"/>
    <cellStyle name="Normal 73" xfId="0"/>
    <cellStyle name="Normal 74" xfId="0"/>
    <cellStyle name="Normal 75" xfId="0"/>
    <cellStyle name="Normal 76" xfId="0"/>
    <cellStyle name="Normal 77" xfId="0"/>
    <cellStyle name="Normal 78" xfId="0"/>
    <cellStyle name="Normal 79" xfId="0"/>
    <cellStyle name="Normal 8" xfId="0"/>
    <cellStyle name="Normal 8 2" xfId="0"/>
    <cellStyle name="Normal 8 2 2" xfId="0"/>
    <cellStyle name="Normal 8 2 2 2" xfId="0"/>
    <cellStyle name="Normal 8 2 3" xfId="0"/>
    <cellStyle name="Normal 8 2 4" xfId="0"/>
    <cellStyle name="Normal 8 3" xfId="0"/>
    <cellStyle name="Normal 8 3 2" xfId="0"/>
    <cellStyle name="Normal 8 4" xfId="0"/>
    <cellStyle name="Normal 8 5" xfId="0"/>
    <cellStyle name="Normal 80" xfId="0"/>
    <cellStyle name="Normal 81" xfId="0"/>
    <cellStyle name="Normal 82" xfId="0"/>
    <cellStyle name="Normal 83" xfId="0"/>
    <cellStyle name="Normal 84" xfId="0"/>
    <cellStyle name="Normal 85" xfId="0"/>
    <cellStyle name="Normal 86" xfId="0"/>
    <cellStyle name="Normal 87" xfId="0"/>
    <cellStyle name="Normal 88" xfId="0"/>
    <cellStyle name="Normal 89" xfId="0"/>
    <cellStyle name="Normal 9" xfId="0"/>
    <cellStyle name="Normal 9 2" xfId="0"/>
    <cellStyle name="Normal 9 2 2" xfId="0"/>
    <cellStyle name="Normal 9 3" xfId="0"/>
    <cellStyle name="Normal 9 4" xfId="0"/>
    <cellStyle name="Normal 90" xfId="0"/>
    <cellStyle name="Normal 91" xfId="0"/>
    <cellStyle name="Normal 92" xfId="0"/>
    <cellStyle name="Normal 93" xfId="0"/>
    <cellStyle name="Normal 94" xfId="0"/>
    <cellStyle name="Normal 95" xfId="0"/>
    <cellStyle name="Normal 96" xfId="0"/>
    <cellStyle name="Normal 97" xfId="0"/>
    <cellStyle name="Normal 98" xfId="0"/>
    <cellStyle name="Normal 99" xfId="0"/>
    <cellStyle name="Normal1" xfId="0"/>
    <cellStyle name="Normal2" xfId="0"/>
    <cellStyle name="Normal3" xfId="0"/>
    <cellStyle name="Nota 2" xfId="0"/>
    <cellStyle name="Nota 2 2" xfId="0"/>
    <cellStyle name="Nota 2 2 2" xfId="0"/>
    <cellStyle name="Nota 2 2 2 2" xfId="0"/>
    <cellStyle name="Nota 2 2 3" xfId="0"/>
    <cellStyle name="Percent [2]" xfId="0"/>
    <cellStyle name="Percent [2] 2" xfId="0"/>
    <cellStyle name="Percent [2] 2 2" xfId="0"/>
    <cellStyle name="Percent [2] 3" xfId="0"/>
    <cellStyle name="Percent [2] 4" xfId="0"/>
    <cellStyle name="Percentual" xfId="0"/>
    <cellStyle name="Ponto" xfId="0"/>
    <cellStyle name="Porcentagem 2" xfId="0"/>
    <cellStyle name="Porcentagem 2 2" xfId="0"/>
    <cellStyle name="Porcentagem 2 2 2" xfId="0"/>
    <cellStyle name="Porcentagem 2 3" xfId="0"/>
    <cellStyle name="Porcentagem 2 4" xfId="0"/>
    <cellStyle name="Porcentagem 3" xfId="0"/>
    <cellStyle name="Porcentagem 3 2" xfId="0"/>
    <cellStyle name="Porcentagem 3 3" xfId="0"/>
    <cellStyle name="Porcentagem 4" xfId="0"/>
    <cellStyle name="Porcentagem 4 2" xfId="0"/>
    <cellStyle name="Porcentagem 4 2 2" xfId="0"/>
    <cellStyle name="Porcentagem 4 2 2 2" xfId="0"/>
    <cellStyle name="Porcentagem 4 2 3" xfId="0"/>
    <cellStyle name="Porcentagem 5" xfId="0"/>
    <cellStyle name="Porcentagem 6" xfId="0"/>
    <cellStyle name="Porcentagem 6 10" xfId="0"/>
    <cellStyle name="Porcentagem 6 10 2" xfId="0"/>
    <cellStyle name="Porcentagem 6 10 2 2" xfId="0"/>
    <cellStyle name="Porcentagem 6 10 2 3" xfId="0"/>
    <cellStyle name="Porcentagem 6 10 3" xfId="0"/>
    <cellStyle name="Porcentagem 6 10 4" xfId="0"/>
    <cellStyle name="Porcentagem 6 10 5" xfId="0"/>
    <cellStyle name="Porcentagem 6 10 6" xfId="0"/>
    <cellStyle name="Porcentagem 6 11" xfId="0"/>
    <cellStyle name="Porcentagem 6 11 2" xfId="0"/>
    <cellStyle name="Porcentagem 6 11 2 2" xfId="0"/>
    <cellStyle name="Porcentagem 6 11 2 3" xfId="0"/>
    <cellStyle name="Porcentagem 6 11 3" xfId="0"/>
    <cellStyle name="Porcentagem 6 11 4" xfId="0"/>
    <cellStyle name="Porcentagem 6 11 5" xfId="0"/>
    <cellStyle name="Porcentagem 6 11 6" xfId="0"/>
    <cellStyle name="Porcentagem 6 12" xfId="0"/>
    <cellStyle name="Porcentagem 6 12 2" xfId="0"/>
    <cellStyle name="Porcentagem 6 12 2 2" xfId="0"/>
    <cellStyle name="Porcentagem 6 12 2 3" xfId="0"/>
    <cellStyle name="Porcentagem 6 12 3" xfId="0"/>
    <cellStyle name="Porcentagem 6 12 4" xfId="0"/>
    <cellStyle name="Porcentagem 6 12 5" xfId="0"/>
    <cellStyle name="Porcentagem 6 13" xfId="0"/>
    <cellStyle name="Porcentagem 6 13 2" xfId="0"/>
    <cellStyle name="Porcentagem 6 13 3" xfId="0"/>
    <cellStyle name="Porcentagem 6 13 4" xfId="0"/>
    <cellStyle name="Porcentagem 6 14" xfId="0"/>
    <cellStyle name="Porcentagem 6 15" xfId="0"/>
    <cellStyle name="Porcentagem 6 16" xfId="0"/>
    <cellStyle name="Porcentagem 6 17" xfId="0"/>
    <cellStyle name="Porcentagem 6 2" xfId="0"/>
    <cellStyle name="Porcentagem 6 2 10" xfId="0"/>
    <cellStyle name="Porcentagem 6 2 10 2" xfId="0"/>
    <cellStyle name="Porcentagem 6 2 10 2 2" xfId="0"/>
    <cellStyle name="Porcentagem 6 2 10 2 3" xfId="0"/>
    <cellStyle name="Porcentagem 6 2 10 3" xfId="0"/>
    <cellStyle name="Porcentagem 6 2 10 4" xfId="0"/>
    <cellStyle name="Porcentagem 6 2 10 5" xfId="0"/>
    <cellStyle name="Porcentagem 6 2 10 6" xfId="0"/>
    <cellStyle name="Porcentagem 6 2 11" xfId="0"/>
    <cellStyle name="Porcentagem 6 2 11 2" xfId="0"/>
    <cellStyle name="Porcentagem 6 2 11 2 2" xfId="0"/>
    <cellStyle name="Porcentagem 6 2 11 2 3" xfId="0"/>
    <cellStyle name="Porcentagem 6 2 11 3" xfId="0"/>
    <cellStyle name="Porcentagem 6 2 11 4" xfId="0"/>
    <cellStyle name="Porcentagem 6 2 11 5" xfId="0"/>
    <cellStyle name="Porcentagem 6 2 12" xfId="0"/>
    <cellStyle name="Porcentagem 6 2 12 2" xfId="0"/>
    <cellStyle name="Porcentagem 6 2 12 3" xfId="0"/>
    <cellStyle name="Porcentagem 6 2 12 4" xfId="0"/>
    <cellStyle name="Porcentagem 6 2 13" xfId="0"/>
    <cellStyle name="Porcentagem 6 2 14" xfId="0"/>
    <cellStyle name="Porcentagem 6 2 15" xfId="0"/>
    <cellStyle name="Porcentagem 6 2 16" xfId="0"/>
    <cellStyle name="Porcentagem 6 2 2" xfId="0"/>
    <cellStyle name="Porcentagem 6 2 2 10" xfId="0"/>
    <cellStyle name="Porcentagem 6 2 2 11" xfId="0"/>
    <cellStyle name="Porcentagem 6 2 2 2" xfId="0"/>
    <cellStyle name="Porcentagem 6 2 2 2 2" xfId="0"/>
    <cellStyle name="Porcentagem 6 2 2 2 2 2" xfId="0"/>
    <cellStyle name="Porcentagem 6 2 2 2 2 2 2" xfId="0"/>
    <cellStyle name="Porcentagem 6 2 2 2 2 2 2 2" xfId="0"/>
    <cellStyle name="Porcentagem 6 2 2 2 2 2 2 3" xfId="0"/>
    <cellStyle name="Porcentagem 6 2 2 2 2 2 3" xfId="0"/>
    <cellStyle name="Porcentagem 6 2 2 2 2 2 4" xfId="0"/>
    <cellStyle name="Porcentagem 6 2 2 2 2 2 5" xfId="0"/>
    <cellStyle name="Porcentagem 6 2 2 2 2 2 6" xfId="0"/>
    <cellStyle name="Porcentagem 6 2 2 2 2 3" xfId="0"/>
    <cellStyle name="Porcentagem 6 2 2 2 2 3 2" xfId="0"/>
    <cellStyle name="Porcentagem 6 2 2 2 2 3 3" xfId="0"/>
    <cellStyle name="Porcentagem 6 2 2 2 2 4" xfId="0"/>
    <cellStyle name="Porcentagem 6 2 2 2 2 5" xfId="0"/>
    <cellStyle name="Porcentagem 6 2 2 2 2 6" xfId="0"/>
    <cellStyle name="Porcentagem 6 2 2 2 2 7" xfId="0"/>
    <cellStyle name="Porcentagem 6 2 2 2 3" xfId="0"/>
    <cellStyle name="Porcentagem 6 2 2 2 3 2" xfId="0"/>
    <cellStyle name="Porcentagem 6 2 2 2 3 2 2" xfId="0"/>
    <cellStyle name="Porcentagem 6 2 2 2 3 2 3" xfId="0"/>
    <cellStyle name="Porcentagem 6 2 2 2 3 3" xfId="0"/>
    <cellStyle name="Porcentagem 6 2 2 2 3 4" xfId="0"/>
    <cellStyle name="Porcentagem 6 2 2 2 3 5" xfId="0"/>
    <cellStyle name="Porcentagem 6 2 2 2 3 6" xfId="0"/>
    <cellStyle name="Porcentagem 6 2 2 2 4" xfId="0"/>
    <cellStyle name="Porcentagem 6 2 2 2 4 2" xfId="0"/>
    <cellStyle name="Porcentagem 6 2 2 2 4 3" xfId="0"/>
    <cellStyle name="Porcentagem 6 2 2 2 5" xfId="0"/>
    <cellStyle name="Porcentagem 6 2 2 2 6" xfId="0"/>
    <cellStyle name="Porcentagem 6 2 2 2 7" xfId="0"/>
    <cellStyle name="Porcentagem 6 2 2 2 8" xfId="0"/>
    <cellStyle name="Porcentagem 6 2 2 3" xfId="0"/>
    <cellStyle name="Porcentagem 6 2 2 3 2" xfId="0"/>
    <cellStyle name="Porcentagem 6 2 2 3 2 2" xfId="0"/>
    <cellStyle name="Porcentagem 6 2 2 3 2 2 2" xfId="0"/>
    <cellStyle name="Porcentagem 6 2 2 3 2 2 3" xfId="0"/>
    <cellStyle name="Porcentagem 6 2 2 3 2 3" xfId="0"/>
    <cellStyle name="Porcentagem 6 2 2 3 2 4" xfId="0"/>
    <cellStyle name="Porcentagem 6 2 2 3 2 5" xfId="0"/>
    <cellStyle name="Porcentagem 6 2 2 3 2 6" xfId="0"/>
    <cellStyle name="Porcentagem 6 2 2 3 3" xfId="0"/>
    <cellStyle name="Porcentagem 6 2 2 3 3 2" xfId="0"/>
    <cellStyle name="Porcentagem 6 2 2 3 3 3" xfId="0"/>
    <cellStyle name="Porcentagem 6 2 2 3 4" xfId="0"/>
    <cellStyle name="Porcentagem 6 2 2 3 5" xfId="0"/>
    <cellStyle name="Porcentagem 6 2 2 3 6" xfId="0"/>
    <cellStyle name="Porcentagem 6 2 2 3 7" xfId="0"/>
    <cellStyle name="Porcentagem 6 2 2 4" xfId="0"/>
    <cellStyle name="Porcentagem 6 2 2 4 2" xfId="0"/>
    <cellStyle name="Porcentagem 6 2 2 4 2 2" xfId="0"/>
    <cellStyle name="Porcentagem 6 2 2 4 2 3" xfId="0"/>
    <cellStyle name="Porcentagem 6 2 2 4 3" xfId="0"/>
    <cellStyle name="Porcentagem 6 2 2 4 4" xfId="0"/>
    <cellStyle name="Porcentagem 6 2 2 4 5" xfId="0"/>
    <cellStyle name="Porcentagem 6 2 2 4 6" xfId="0"/>
    <cellStyle name="Porcentagem 6 2 2 5" xfId="0"/>
    <cellStyle name="Porcentagem 6 2 2 5 2" xfId="0"/>
    <cellStyle name="Porcentagem 6 2 2 5 2 2" xfId="0"/>
    <cellStyle name="Porcentagem 6 2 2 5 2 3" xfId="0"/>
    <cellStyle name="Porcentagem 6 2 2 5 3" xfId="0"/>
    <cellStyle name="Porcentagem 6 2 2 5 4" xfId="0"/>
    <cellStyle name="Porcentagem 6 2 2 5 5" xfId="0"/>
    <cellStyle name="Porcentagem 6 2 2 5 6" xfId="0"/>
    <cellStyle name="Porcentagem 6 2 2 6" xfId="0"/>
    <cellStyle name="Porcentagem 6 2 2 6 2" xfId="0"/>
    <cellStyle name="Porcentagem 6 2 2 6 2 2" xfId="0"/>
    <cellStyle name="Porcentagem 6 2 2 6 2 3" xfId="0"/>
    <cellStyle name="Porcentagem 6 2 2 6 3" xfId="0"/>
    <cellStyle name="Porcentagem 6 2 2 6 4" xfId="0"/>
    <cellStyle name="Porcentagem 6 2 2 6 5" xfId="0"/>
    <cellStyle name="Porcentagem 6 2 2 7" xfId="0"/>
    <cellStyle name="Porcentagem 6 2 2 7 2" xfId="0"/>
    <cellStyle name="Porcentagem 6 2 2 7 3" xfId="0"/>
    <cellStyle name="Porcentagem 6 2 2 8" xfId="0"/>
    <cellStyle name="Porcentagem 6 2 2 9" xfId="0"/>
    <cellStyle name="Porcentagem 6 2 3" xfId="0"/>
    <cellStyle name="Porcentagem 6 2 3 10" xfId="0"/>
    <cellStyle name="Porcentagem 6 2 3 11" xfId="0"/>
    <cellStyle name="Porcentagem 6 2 3 2" xfId="0"/>
    <cellStyle name="Porcentagem 6 2 3 2 2" xfId="0"/>
    <cellStyle name="Porcentagem 6 2 3 2 2 2" xfId="0"/>
    <cellStyle name="Porcentagem 6 2 3 2 2 2 2" xfId="0"/>
    <cellStyle name="Porcentagem 6 2 3 2 2 2 2 2" xfId="0"/>
    <cellStyle name="Porcentagem 6 2 3 2 2 2 2 3" xfId="0"/>
    <cellStyle name="Porcentagem 6 2 3 2 2 2 3" xfId="0"/>
    <cellStyle name="Porcentagem 6 2 3 2 2 2 4" xfId="0"/>
    <cellStyle name="Porcentagem 6 2 3 2 2 2 5" xfId="0"/>
    <cellStyle name="Porcentagem 6 2 3 2 2 2 6" xfId="0"/>
    <cellStyle name="Porcentagem 6 2 3 2 2 3" xfId="0"/>
    <cellStyle name="Porcentagem 6 2 3 2 2 3 2" xfId="0"/>
    <cellStyle name="Porcentagem 6 2 3 2 2 3 3" xfId="0"/>
    <cellStyle name="Porcentagem 6 2 3 2 2 4" xfId="0"/>
    <cellStyle name="Porcentagem 6 2 3 2 2 5" xfId="0"/>
    <cellStyle name="Porcentagem 6 2 3 2 2 6" xfId="0"/>
    <cellStyle name="Porcentagem 6 2 3 2 2 7" xfId="0"/>
    <cellStyle name="Porcentagem 6 2 3 2 3" xfId="0"/>
    <cellStyle name="Porcentagem 6 2 3 2 3 2" xfId="0"/>
    <cellStyle name="Porcentagem 6 2 3 2 3 2 2" xfId="0"/>
    <cellStyle name="Porcentagem 6 2 3 2 3 2 3" xfId="0"/>
    <cellStyle name="Porcentagem 6 2 3 2 3 3" xfId="0"/>
    <cellStyle name="Porcentagem 6 2 3 2 3 4" xfId="0"/>
    <cellStyle name="Porcentagem 6 2 3 2 3 5" xfId="0"/>
    <cellStyle name="Porcentagem 6 2 3 2 3 6" xfId="0"/>
    <cellStyle name="Porcentagem 6 2 3 2 4" xfId="0"/>
    <cellStyle name="Porcentagem 6 2 3 2 4 2" xfId="0"/>
    <cellStyle name="Porcentagem 6 2 3 2 4 3" xfId="0"/>
    <cellStyle name="Porcentagem 6 2 3 2 5" xfId="0"/>
    <cellStyle name="Porcentagem 6 2 3 2 6" xfId="0"/>
    <cellStyle name="Porcentagem 6 2 3 2 7" xfId="0"/>
    <cellStyle name="Porcentagem 6 2 3 2 8" xfId="0"/>
    <cellStyle name="Porcentagem 6 2 3 3" xfId="0"/>
    <cellStyle name="Porcentagem 6 2 3 3 2" xfId="0"/>
    <cellStyle name="Porcentagem 6 2 3 3 2 2" xfId="0"/>
    <cellStyle name="Porcentagem 6 2 3 3 2 2 2" xfId="0"/>
    <cellStyle name="Porcentagem 6 2 3 3 2 2 3" xfId="0"/>
    <cellStyle name="Porcentagem 6 2 3 3 2 3" xfId="0"/>
    <cellStyle name="Porcentagem 6 2 3 3 2 4" xfId="0"/>
    <cellStyle name="Porcentagem 6 2 3 3 2 5" xfId="0"/>
    <cellStyle name="Porcentagem 6 2 3 3 2 6" xfId="0"/>
    <cellStyle name="Porcentagem 6 2 3 3 3" xfId="0"/>
    <cellStyle name="Porcentagem 6 2 3 3 3 2" xfId="0"/>
    <cellStyle name="Porcentagem 6 2 3 3 3 3" xfId="0"/>
    <cellStyle name="Porcentagem 6 2 3 3 4" xfId="0"/>
    <cellStyle name="Porcentagem 6 2 3 3 5" xfId="0"/>
    <cellStyle name="Porcentagem 6 2 3 3 6" xfId="0"/>
    <cellStyle name="Porcentagem 6 2 3 3 7" xfId="0"/>
    <cellStyle name="Porcentagem 6 2 3 4" xfId="0"/>
    <cellStyle name="Porcentagem 6 2 3 4 2" xfId="0"/>
    <cellStyle name="Porcentagem 6 2 3 4 2 2" xfId="0"/>
    <cellStyle name="Porcentagem 6 2 3 4 2 3" xfId="0"/>
    <cellStyle name="Porcentagem 6 2 3 4 3" xfId="0"/>
    <cellStyle name="Porcentagem 6 2 3 4 4" xfId="0"/>
    <cellStyle name="Porcentagem 6 2 3 4 5" xfId="0"/>
    <cellStyle name="Porcentagem 6 2 3 4 6" xfId="0"/>
    <cellStyle name="Porcentagem 6 2 3 5" xfId="0"/>
    <cellStyle name="Porcentagem 6 2 3 5 2" xfId="0"/>
    <cellStyle name="Porcentagem 6 2 3 5 2 2" xfId="0"/>
    <cellStyle name="Porcentagem 6 2 3 5 2 3" xfId="0"/>
    <cellStyle name="Porcentagem 6 2 3 5 3" xfId="0"/>
    <cellStyle name="Porcentagem 6 2 3 5 4" xfId="0"/>
    <cellStyle name="Porcentagem 6 2 3 5 5" xfId="0"/>
    <cellStyle name="Porcentagem 6 2 3 5 6" xfId="0"/>
    <cellStyle name="Porcentagem 6 2 3 6" xfId="0"/>
    <cellStyle name="Porcentagem 6 2 3 6 2" xfId="0"/>
    <cellStyle name="Porcentagem 6 2 3 6 2 2" xfId="0"/>
    <cellStyle name="Porcentagem 6 2 3 6 2 3" xfId="0"/>
    <cellStyle name="Porcentagem 6 2 3 6 3" xfId="0"/>
    <cellStyle name="Porcentagem 6 2 3 6 4" xfId="0"/>
    <cellStyle name="Porcentagem 6 2 3 6 5" xfId="0"/>
    <cellStyle name="Porcentagem 6 2 3 7" xfId="0"/>
    <cellStyle name="Porcentagem 6 2 3 7 2" xfId="0"/>
    <cellStyle name="Porcentagem 6 2 3 7 3" xfId="0"/>
    <cellStyle name="Porcentagem 6 2 3 8" xfId="0"/>
    <cellStyle name="Porcentagem 6 2 3 9" xfId="0"/>
    <cellStyle name="Porcentagem 6 2 4" xfId="0"/>
    <cellStyle name="Porcentagem 6 2 4 2" xfId="0"/>
    <cellStyle name="Porcentagem 6 2 4 2 2" xfId="0"/>
    <cellStyle name="Porcentagem 6 2 4 2 2 2" xfId="0"/>
    <cellStyle name="Porcentagem 6 2 4 2 2 2 2" xfId="0"/>
    <cellStyle name="Porcentagem 6 2 4 2 2 2 3" xfId="0"/>
    <cellStyle name="Porcentagem 6 2 4 2 2 3" xfId="0"/>
    <cellStyle name="Porcentagem 6 2 4 2 2 4" xfId="0"/>
    <cellStyle name="Porcentagem 6 2 4 2 2 5" xfId="0"/>
    <cellStyle name="Porcentagem 6 2 4 2 2 6" xfId="0"/>
    <cellStyle name="Porcentagem 6 2 4 2 3" xfId="0"/>
    <cellStyle name="Porcentagem 6 2 4 2 3 2" xfId="0"/>
    <cellStyle name="Porcentagem 6 2 4 2 3 3" xfId="0"/>
    <cellStyle name="Porcentagem 6 2 4 2 4" xfId="0"/>
    <cellStyle name="Porcentagem 6 2 4 2 5" xfId="0"/>
    <cellStyle name="Porcentagem 6 2 4 2 6" xfId="0"/>
    <cellStyle name="Porcentagem 6 2 4 2 7" xfId="0"/>
    <cellStyle name="Porcentagem 6 2 4 3" xfId="0"/>
    <cellStyle name="Porcentagem 6 2 4 3 2" xfId="0"/>
    <cellStyle name="Porcentagem 6 2 4 3 2 2" xfId="0"/>
    <cellStyle name="Porcentagem 6 2 4 3 2 3" xfId="0"/>
    <cellStyle name="Porcentagem 6 2 4 3 3" xfId="0"/>
    <cellStyle name="Porcentagem 6 2 4 3 4" xfId="0"/>
    <cellStyle name="Porcentagem 6 2 4 3 5" xfId="0"/>
    <cellStyle name="Porcentagem 6 2 4 3 6" xfId="0"/>
    <cellStyle name="Porcentagem 6 2 4 4" xfId="0"/>
    <cellStyle name="Porcentagem 6 2 4 4 2" xfId="0"/>
    <cellStyle name="Porcentagem 6 2 4 4 3" xfId="0"/>
    <cellStyle name="Porcentagem 6 2 4 5" xfId="0"/>
    <cellStyle name="Porcentagem 6 2 4 6" xfId="0"/>
    <cellStyle name="Porcentagem 6 2 4 7" xfId="0"/>
    <cellStyle name="Porcentagem 6 2 4 8" xfId="0"/>
    <cellStyle name="Porcentagem 6 2 5" xfId="0"/>
    <cellStyle name="Porcentagem 6 2 5 2" xfId="0"/>
    <cellStyle name="Porcentagem 6 2 5 2 2" xfId="0"/>
    <cellStyle name="Porcentagem 6 2 5 2 2 2" xfId="0"/>
    <cellStyle name="Porcentagem 6 2 5 2 2 2 2" xfId="0"/>
    <cellStyle name="Porcentagem 6 2 5 2 2 2 3" xfId="0"/>
    <cellStyle name="Porcentagem 6 2 5 2 2 3" xfId="0"/>
    <cellStyle name="Porcentagem 6 2 5 2 2 4" xfId="0"/>
    <cellStyle name="Porcentagem 6 2 5 2 2 5" xfId="0"/>
    <cellStyle name="Porcentagem 6 2 5 2 2 6" xfId="0"/>
    <cellStyle name="Porcentagem 6 2 5 2 3" xfId="0"/>
    <cellStyle name="Porcentagem 6 2 5 2 3 2" xfId="0"/>
    <cellStyle name="Porcentagem 6 2 5 2 3 3" xfId="0"/>
    <cellStyle name="Porcentagem 6 2 5 2 4" xfId="0"/>
    <cellStyle name="Porcentagem 6 2 5 2 5" xfId="0"/>
    <cellStyle name="Porcentagem 6 2 5 2 6" xfId="0"/>
    <cellStyle name="Porcentagem 6 2 5 2 7" xfId="0"/>
    <cellStyle name="Porcentagem 6 2 5 3" xfId="0"/>
    <cellStyle name="Porcentagem 6 2 5 3 2" xfId="0"/>
    <cellStyle name="Porcentagem 6 2 5 3 2 2" xfId="0"/>
    <cellStyle name="Porcentagem 6 2 5 3 2 3" xfId="0"/>
    <cellStyle name="Porcentagem 6 2 5 3 3" xfId="0"/>
    <cellStyle name="Porcentagem 6 2 5 3 4" xfId="0"/>
    <cellStyle name="Porcentagem 6 2 5 3 5" xfId="0"/>
    <cellStyle name="Porcentagem 6 2 5 3 6" xfId="0"/>
    <cellStyle name="Porcentagem 6 2 5 4" xfId="0"/>
    <cellStyle name="Porcentagem 6 2 5 4 2" xfId="0"/>
    <cellStyle name="Porcentagem 6 2 5 4 3" xfId="0"/>
    <cellStyle name="Porcentagem 6 2 5 5" xfId="0"/>
    <cellStyle name="Porcentagem 6 2 5 6" xfId="0"/>
    <cellStyle name="Porcentagem 6 2 5 7" xfId="0"/>
    <cellStyle name="Porcentagem 6 2 5 8" xfId="0"/>
    <cellStyle name="Porcentagem 6 2 6" xfId="0"/>
    <cellStyle name="Porcentagem 6 2 6 2" xfId="0"/>
    <cellStyle name="Porcentagem 6 2 6 2 2" xfId="0"/>
    <cellStyle name="Porcentagem 6 2 6 2 2 2" xfId="0"/>
    <cellStyle name="Porcentagem 6 2 6 2 2 2 2" xfId="0"/>
    <cellStyle name="Porcentagem 6 2 6 2 2 2 3" xfId="0"/>
    <cellStyle name="Porcentagem 6 2 6 2 2 3" xfId="0"/>
    <cellStyle name="Porcentagem 6 2 6 2 2 4" xfId="0"/>
    <cellStyle name="Porcentagem 6 2 6 2 2 5" xfId="0"/>
    <cellStyle name="Porcentagem 6 2 6 2 2 6" xfId="0"/>
    <cellStyle name="Porcentagem 6 2 6 2 3" xfId="0"/>
    <cellStyle name="Porcentagem 6 2 6 2 3 2" xfId="0"/>
    <cellStyle name="Porcentagem 6 2 6 2 3 3" xfId="0"/>
    <cellStyle name="Porcentagem 6 2 6 2 4" xfId="0"/>
    <cellStyle name="Porcentagem 6 2 6 2 5" xfId="0"/>
    <cellStyle name="Porcentagem 6 2 6 2 6" xfId="0"/>
    <cellStyle name="Porcentagem 6 2 6 2 7" xfId="0"/>
    <cellStyle name="Porcentagem 6 2 6 3" xfId="0"/>
    <cellStyle name="Porcentagem 6 2 6 3 2" xfId="0"/>
    <cellStyle name="Porcentagem 6 2 6 3 2 2" xfId="0"/>
    <cellStyle name="Porcentagem 6 2 6 3 2 3" xfId="0"/>
    <cellStyle name="Porcentagem 6 2 6 3 3" xfId="0"/>
    <cellStyle name="Porcentagem 6 2 6 3 4" xfId="0"/>
    <cellStyle name="Porcentagem 6 2 6 3 5" xfId="0"/>
    <cellStyle name="Porcentagem 6 2 6 3 6" xfId="0"/>
    <cellStyle name="Porcentagem 6 2 6 4" xfId="0"/>
    <cellStyle name="Porcentagem 6 2 6 4 2" xfId="0"/>
    <cellStyle name="Porcentagem 6 2 6 4 3" xfId="0"/>
    <cellStyle name="Porcentagem 6 2 6 5" xfId="0"/>
    <cellStyle name="Porcentagem 6 2 6 6" xfId="0"/>
    <cellStyle name="Porcentagem 6 2 6 7" xfId="0"/>
    <cellStyle name="Porcentagem 6 2 6 8" xfId="0"/>
    <cellStyle name="Porcentagem 6 2 7" xfId="0"/>
    <cellStyle name="Porcentagem 6 2 7 2" xfId="0"/>
    <cellStyle name="Porcentagem 6 2 7 2 2" xfId="0"/>
    <cellStyle name="Porcentagem 6 2 7 2 2 2" xfId="0"/>
    <cellStyle name="Porcentagem 6 2 7 2 2 3" xfId="0"/>
    <cellStyle name="Porcentagem 6 2 7 2 3" xfId="0"/>
    <cellStyle name="Porcentagem 6 2 7 2 4" xfId="0"/>
    <cellStyle name="Porcentagem 6 2 7 2 5" xfId="0"/>
    <cellStyle name="Porcentagem 6 2 7 2 6" xfId="0"/>
    <cellStyle name="Porcentagem 6 2 7 3" xfId="0"/>
    <cellStyle name="Porcentagem 6 2 7 3 2" xfId="0"/>
    <cellStyle name="Porcentagem 6 2 7 3 3" xfId="0"/>
    <cellStyle name="Porcentagem 6 2 7 4" xfId="0"/>
    <cellStyle name="Porcentagem 6 2 7 5" xfId="0"/>
    <cellStyle name="Porcentagem 6 2 7 6" xfId="0"/>
    <cellStyle name="Porcentagem 6 2 7 7" xfId="0"/>
    <cellStyle name="Porcentagem 6 2 8" xfId="0"/>
    <cellStyle name="Porcentagem 6 2 8 2" xfId="0"/>
    <cellStyle name="Porcentagem 6 2 8 2 2" xfId="0"/>
    <cellStyle name="Porcentagem 6 2 8 2 3" xfId="0"/>
    <cellStyle name="Porcentagem 6 2 8 3" xfId="0"/>
    <cellStyle name="Porcentagem 6 2 8 4" xfId="0"/>
    <cellStyle name="Porcentagem 6 2 8 5" xfId="0"/>
    <cellStyle name="Porcentagem 6 2 8 6" xfId="0"/>
    <cellStyle name="Porcentagem 6 2 9" xfId="0"/>
    <cellStyle name="Porcentagem 6 2 9 2" xfId="0"/>
    <cellStyle name="Porcentagem 6 2 9 2 2" xfId="0"/>
    <cellStyle name="Porcentagem 6 2 9 2 3" xfId="0"/>
    <cellStyle name="Porcentagem 6 2 9 3" xfId="0"/>
    <cellStyle name="Porcentagem 6 2 9 4" xfId="0"/>
    <cellStyle name="Porcentagem 6 2 9 5" xfId="0"/>
    <cellStyle name="Porcentagem 6 2 9 6" xfId="0"/>
    <cellStyle name="Porcentagem 6 3" xfId="0"/>
    <cellStyle name="Porcentagem 6 3 10" xfId="0"/>
    <cellStyle name="Porcentagem 6 3 11" xfId="0"/>
    <cellStyle name="Porcentagem 6 3 2" xfId="0"/>
    <cellStyle name="Porcentagem 6 3 2 2" xfId="0"/>
    <cellStyle name="Porcentagem 6 3 2 2 2" xfId="0"/>
    <cellStyle name="Porcentagem 6 3 2 2 2 2" xfId="0"/>
    <cellStyle name="Porcentagem 6 3 2 2 2 2 2" xfId="0"/>
    <cellStyle name="Porcentagem 6 3 2 2 2 2 3" xfId="0"/>
    <cellStyle name="Porcentagem 6 3 2 2 2 3" xfId="0"/>
    <cellStyle name="Porcentagem 6 3 2 2 2 4" xfId="0"/>
    <cellStyle name="Porcentagem 6 3 2 2 2 5" xfId="0"/>
    <cellStyle name="Porcentagem 6 3 2 2 2 6" xfId="0"/>
    <cellStyle name="Porcentagem 6 3 2 2 3" xfId="0"/>
    <cellStyle name="Porcentagem 6 3 2 2 3 2" xfId="0"/>
    <cellStyle name="Porcentagem 6 3 2 2 3 3" xfId="0"/>
    <cellStyle name="Porcentagem 6 3 2 2 4" xfId="0"/>
    <cellStyle name="Porcentagem 6 3 2 2 5" xfId="0"/>
    <cellStyle name="Porcentagem 6 3 2 2 6" xfId="0"/>
    <cellStyle name="Porcentagem 6 3 2 2 7" xfId="0"/>
    <cellStyle name="Porcentagem 6 3 2 3" xfId="0"/>
    <cellStyle name="Porcentagem 6 3 2 3 2" xfId="0"/>
    <cellStyle name="Porcentagem 6 3 2 3 2 2" xfId="0"/>
    <cellStyle name="Porcentagem 6 3 2 3 2 3" xfId="0"/>
    <cellStyle name="Porcentagem 6 3 2 3 3" xfId="0"/>
    <cellStyle name="Porcentagem 6 3 2 3 4" xfId="0"/>
    <cellStyle name="Porcentagem 6 3 2 3 5" xfId="0"/>
    <cellStyle name="Porcentagem 6 3 2 3 6" xfId="0"/>
    <cellStyle name="Porcentagem 6 3 2 4" xfId="0"/>
    <cellStyle name="Porcentagem 6 3 2 4 2" xfId="0"/>
    <cellStyle name="Porcentagem 6 3 2 4 3" xfId="0"/>
    <cellStyle name="Porcentagem 6 3 2 5" xfId="0"/>
    <cellStyle name="Porcentagem 6 3 2 6" xfId="0"/>
    <cellStyle name="Porcentagem 6 3 2 7" xfId="0"/>
    <cellStyle name="Porcentagem 6 3 2 8" xfId="0"/>
    <cellStyle name="Porcentagem 6 3 3" xfId="0"/>
    <cellStyle name="Porcentagem 6 3 3 2" xfId="0"/>
    <cellStyle name="Porcentagem 6 3 3 2 2" xfId="0"/>
    <cellStyle name="Porcentagem 6 3 3 2 2 2" xfId="0"/>
    <cellStyle name="Porcentagem 6 3 3 2 2 3" xfId="0"/>
    <cellStyle name="Porcentagem 6 3 3 2 3" xfId="0"/>
    <cellStyle name="Porcentagem 6 3 3 2 4" xfId="0"/>
    <cellStyle name="Porcentagem 6 3 3 2 5" xfId="0"/>
    <cellStyle name="Porcentagem 6 3 3 2 6" xfId="0"/>
    <cellStyle name="Porcentagem 6 3 3 3" xfId="0"/>
    <cellStyle name="Porcentagem 6 3 3 3 2" xfId="0"/>
    <cellStyle name="Porcentagem 6 3 3 3 3" xfId="0"/>
    <cellStyle name="Porcentagem 6 3 3 4" xfId="0"/>
    <cellStyle name="Porcentagem 6 3 3 5" xfId="0"/>
    <cellStyle name="Porcentagem 6 3 3 6" xfId="0"/>
    <cellStyle name="Porcentagem 6 3 3 7" xfId="0"/>
    <cellStyle name="Porcentagem 6 3 4" xfId="0"/>
    <cellStyle name="Porcentagem 6 3 4 2" xfId="0"/>
    <cellStyle name="Porcentagem 6 3 4 2 2" xfId="0"/>
    <cellStyle name="Porcentagem 6 3 4 2 3" xfId="0"/>
    <cellStyle name="Porcentagem 6 3 4 3" xfId="0"/>
    <cellStyle name="Porcentagem 6 3 4 4" xfId="0"/>
    <cellStyle name="Porcentagem 6 3 4 5" xfId="0"/>
    <cellStyle name="Porcentagem 6 3 4 6" xfId="0"/>
    <cellStyle name="Porcentagem 6 3 5" xfId="0"/>
    <cellStyle name="Porcentagem 6 3 5 2" xfId="0"/>
    <cellStyle name="Porcentagem 6 3 5 2 2" xfId="0"/>
    <cellStyle name="Porcentagem 6 3 5 2 3" xfId="0"/>
    <cellStyle name="Porcentagem 6 3 5 3" xfId="0"/>
    <cellStyle name="Porcentagem 6 3 5 4" xfId="0"/>
    <cellStyle name="Porcentagem 6 3 5 5" xfId="0"/>
    <cellStyle name="Porcentagem 6 3 5 6" xfId="0"/>
    <cellStyle name="Porcentagem 6 3 6" xfId="0"/>
    <cellStyle name="Porcentagem 6 3 6 2" xfId="0"/>
    <cellStyle name="Porcentagem 6 3 6 2 2" xfId="0"/>
    <cellStyle name="Porcentagem 6 3 6 2 3" xfId="0"/>
    <cellStyle name="Porcentagem 6 3 6 3" xfId="0"/>
    <cellStyle name="Porcentagem 6 3 6 4" xfId="0"/>
    <cellStyle name="Porcentagem 6 3 6 5" xfId="0"/>
    <cellStyle name="Porcentagem 6 3 7" xfId="0"/>
    <cellStyle name="Porcentagem 6 3 7 2" xfId="0"/>
    <cellStyle name="Porcentagem 6 3 7 3" xfId="0"/>
    <cellStyle name="Porcentagem 6 3 8" xfId="0"/>
    <cellStyle name="Porcentagem 6 3 9" xfId="0"/>
    <cellStyle name="Porcentagem 6 4" xfId="0"/>
    <cellStyle name="Porcentagem 6 4 10" xfId="0"/>
    <cellStyle name="Porcentagem 6 4 11" xfId="0"/>
    <cellStyle name="Porcentagem 6 4 2" xfId="0"/>
    <cellStyle name="Porcentagem 6 4 2 2" xfId="0"/>
    <cellStyle name="Porcentagem 6 4 2 2 2" xfId="0"/>
    <cellStyle name="Porcentagem 6 4 2 2 2 2" xfId="0"/>
    <cellStyle name="Porcentagem 6 4 2 2 2 2 2" xfId="0"/>
    <cellStyle name="Porcentagem 6 4 2 2 2 2 3" xfId="0"/>
    <cellStyle name="Porcentagem 6 4 2 2 2 3" xfId="0"/>
    <cellStyle name="Porcentagem 6 4 2 2 2 4" xfId="0"/>
    <cellStyle name="Porcentagem 6 4 2 2 2 5" xfId="0"/>
    <cellStyle name="Porcentagem 6 4 2 2 2 6" xfId="0"/>
    <cellStyle name="Porcentagem 6 4 2 2 3" xfId="0"/>
    <cellStyle name="Porcentagem 6 4 2 2 3 2" xfId="0"/>
    <cellStyle name="Porcentagem 6 4 2 2 3 3" xfId="0"/>
    <cellStyle name="Porcentagem 6 4 2 2 4" xfId="0"/>
    <cellStyle name="Porcentagem 6 4 2 2 5" xfId="0"/>
    <cellStyle name="Porcentagem 6 4 2 2 6" xfId="0"/>
    <cellStyle name="Porcentagem 6 4 2 2 7" xfId="0"/>
    <cellStyle name="Porcentagem 6 4 2 3" xfId="0"/>
    <cellStyle name="Porcentagem 6 4 2 3 2" xfId="0"/>
    <cellStyle name="Porcentagem 6 4 2 3 2 2" xfId="0"/>
    <cellStyle name="Porcentagem 6 4 2 3 2 3" xfId="0"/>
    <cellStyle name="Porcentagem 6 4 2 3 3" xfId="0"/>
    <cellStyle name="Porcentagem 6 4 2 3 4" xfId="0"/>
    <cellStyle name="Porcentagem 6 4 2 3 5" xfId="0"/>
    <cellStyle name="Porcentagem 6 4 2 3 6" xfId="0"/>
    <cellStyle name="Porcentagem 6 4 2 4" xfId="0"/>
    <cellStyle name="Porcentagem 6 4 2 4 2" xfId="0"/>
    <cellStyle name="Porcentagem 6 4 2 4 3" xfId="0"/>
    <cellStyle name="Porcentagem 6 4 2 5" xfId="0"/>
    <cellStyle name="Porcentagem 6 4 2 6" xfId="0"/>
    <cellStyle name="Porcentagem 6 4 2 7" xfId="0"/>
    <cellStyle name="Porcentagem 6 4 2 8" xfId="0"/>
    <cellStyle name="Porcentagem 6 4 3" xfId="0"/>
    <cellStyle name="Porcentagem 6 4 3 2" xfId="0"/>
    <cellStyle name="Porcentagem 6 4 3 2 2" xfId="0"/>
    <cellStyle name="Porcentagem 6 4 3 2 2 2" xfId="0"/>
    <cellStyle name="Porcentagem 6 4 3 2 2 3" xfId="0"/>
    <cellStyle name="Porcentagem 6 4 3 2 3" xfId="0"/>
    <cellStyle name="Porcentagem 6 4 3 2 4" xfId="0"/>
    <cellStyle name="Porcentagem 6 4 3 2 5" xfId="0"/>
    <cellStyle name="Porcentagem 6 4 3 2 6" xfId="0"/>
    <cellStyle name="Porcentagem 6 4 3 3" xfId="0"/>
    <cellStyle name="Porcentagem 6 4 3 3 2" xfId="0"/>
    <cellStyle name="Porcentagem 6 4 3 3 3" xfId="0"/>
    <cellStyle name="Porcentagem 6 4 3 4" xfId="0"/>
    <cellStyle name="Porcentagem 6 4 3 5" xfId="0"/>
    <cellStyle name="Porcentagem 6 4 3 6" xfId="0"/>
    <cellStyle name="Porcentagem 6 4 3 7" xfId="0"/>
    <cellStyle name="Porcentagem 6 4 4" xfId="0"/>
    <cellStyle name="Porcentagem 6 4 4 2" xfId="0"/>
    <cellStyle name="Porcentagem 6 4 4 2 2" xfId="0"/>
    <cellStyle name="Porcentagem 6 4 4 2 3" xfId="0"/>
    <cellStyle name="Porcentagem 6 4 4 3" xfId="0"/>
    <cellStyle name="Porcentagem 6 4 4 4" xfId="0"/>
    <cellStyle name="Porcentagem 6 4 4 5" xfId="0"/>
    <cellStyle name="Porcentagem 6 4 4 6" xfId="0"/>
    <cellStyle name="Porcentagem 6 4 5" xfId="0"/>
    <cellStyle name="Porcentagem 6 4 5 2" xfId="0"/>
    <cellStyle name="Porcentagem 6 4 5 2 2" xfId="0"/>
    <cellStyle name="Porcentagem 6 4 5 2 3" xfId="0"/>
    <cellStyle name="Porcentagem 6 4 5 3" xfId="0"/>
    <cellStyle name="Porcentagem 6 4 5 4" xfId="0"/>
    <cellStyle name="Porcentagem 6 4 5 5" xfId="0"/>
    <cellStyle name="Porcentagem 6 4 5 6" xfId="0"/>
    <cellStyle name="Porcentagem 6 4 6" xfId="0"/>
    <cellStyle name="Porcentagem 6 4 6 2" xfId="0"/>
    <cellStyle name="Porcentagem 6 4 6 2 2" xfId="0"/>
    <cellStyle name="Porcentagem 6 4 6 2 3" xfId="0"/>
    <cellStyle name="Porcentagem 6 4 6 3" xfId="0"/>
    <cellStyle name="Porcentagem 6 4 6 4" xfId="0"/>
    <cellStyle name="Porcentagem 6 4 6 5" xfId="0"/>
    <cellStyle name="Porcentagem 6 4 7" xfId="0"/>
    <cellStyle name="Porcentagem 6 4 7 2" xfId="0"/>
    <cellStyle name="Porcentagem 6 4 7 3" xfId="0"/>
    <cellStyle name="Porcentagem 6 4 8" xfId="0"/>
    <cellStyle name="Porcentagem 6 4 9" xfId="0"/>
    <cellStyle name="Porcentagem 6 5" xfId="0"/>
    <cellStyle name="Porcentagem 6 5 2" xfId="0"/>
    <cellStyle name="Porcentagem 6 5 2 2" xfId="0"/>
    <cellStyle name="Porcentagem 6 5 2 2 2" xfId="0"/>
    <cellStyle name="Porcentagem 6 5 2 2 2 2" xfId="0"/>
    <cellStyle name="Porcentagem 6 5 2 2 2 3" xfId="0"/>
    <cellStyle name="Porcentagem 6 5 2 2 3" xfId="0"/>
    <cellStyle name="Porcentagem 6 5 2 2 4" xfId="0"/>
    <cellStyle name="Porcentagem 6 5 2 2 5" xfId="0"/>
    <cellStyle name="Porcentagem 6 5 2 2 6" xfId="0"/>
    <cellStyle name="Porcentagem 6 5 2 3" xfId="0"/>
    <cellStyle name="Porcentagem 6 5 2 3 2" xfId="0"/>
    <cellStyle name="Porcentagem 6 5 2 3 3" xfId="0"/>
    <cellStyle name="Porcentagem 6 5 2 4" xfId="0"/>
    <cellStyle name="Porcentagem 6 5 2 5" xfId="0"/>
    <cellStyle name="Porcentagem 6 5 2 6" xfId="0"/>
    <cellStyle name="Porcentagem 6 5 2 7" xfId="0"/>
    <cellStyle name="Porcentagem 6 5 3" xfId="0"/>
    <cellStyle name="Porcentagem 6 5 3 2" xfId="0"/>
    <cellStyle name="Porcentagem 6 5 3 2 2" xfId="0"/>
    <cellStyle name="Porcentagem 6 5 3 2 3" xfId="0"/>
    <cellStyle name="Porcentagem 6 5 3 3" xfId="0"/>
    <cellStyle name="Porcentagem 6 5 3 4" xfId="0"/>
    <cellStyle name="Porcentagem 6 5 3 5" xfId="0"/>
    <cellStyle name="Porcentagem 6 5 3 6" xfId="0"/>
    <cellStyle name="Porcentagem 6 5 4" xfId="0"/>
    <cellStyle name="Porcentagem 6 5 4 2" xfId="0"/>
    <cellStyle name="Porcentagem 6 5 4 3" xfId="0"/>
    <cellStyle name="Porcentagem 6 5 5" xfId="0"/>
    <cellStyle name="Porcentagem 6 5 6" xfId="0"/>
    <cellStyle name="Porcentagem 6 5 7" xfId="0"/>
    <cellStyle name="Porcentagem 6 5 8" xfId="0"/>
    <cellStyle name="Porcentagem 6 6" xfId="0"/>
    <cellStyle name="Porcentagem 6 6 2" xfId="0"/>
    <cellStyle name="Porcentagem 6 6 2 2" xfId="0"/>
    <cellStyle name="Porcentagem 6 6 2 2 2" xfId="0"/>
    <cellStyle name="Porcentagem 6 6 2 2 2 2" xfId="0"/>
    <cellStyle name="Porcentagem 6 6 2 2 2 3" xfId="0"/>
    <cellStyle name="Porcentagem 6 6 2 2 3" xfId="0"/>
    <cellStyle name="Porcentagem 6 6 2 2 4" xfId="0"/>
    <cellStyle name="Porcentagem 6 6 2 2 5" xfId="0"/>
    <cellStyle name="Porcentagem 6 6 2 2 6" xfId="0"/>
    <cellStyle name="Porcentagem 6 6 2 3" xfId="0"/>
    <cellStyle name="Porcentagem 6 6 2 3 2" xfId="0"/>
    <cellStyle name="Porcentagem 6 6 2 3 3" xfId="0"/>
    <cellStyle name="Porcentagem 6 6 2 4" xfId="0"/>
    <cellStyle name="Porcentagem 6 6 2 5" xfId="0"/>
    <cellStyle name="Porcentagem 6 6 2 6" xfId="0"/>
    <cellStyle name="Porcentagem 6 6 2 7" xfId="0"/>
    <cellStyle name="Porcentagem 6 6 3" xfId="0"/>
    <cellStyle name="Porcentagem 6 6 3 2" xfId="0"/>
    <cellStyle name="Porcentagem 6 6 3 2 2" xfId="0"/>
    <cellStyle name="Porcentagem 6 6 3 2 3" xfId="0"/>
    <cellStyle name="Porcentagem 6 6 3 3" xfId="0"/>
    <cellStyle name="Porcentagem 6 6 3 4" xfId="0"/>
    <cellStyle name="Porcentagem 6 6 3 5" xfId="0"/>
    <cellStyle name="Porcentagem 6 6 3 6" xfId="0"/>
    <cellStyle name="Porcentagem 6 6 4" xfId="0"/>
    <cellStyle name="Porcentagem 6 6 4 2" xfId="0"/>
    <cellStyle name="Porcentagem 6 6 4 3" xfId="0"/>
    <cellStyle name="Porcentagem 6 6 5" xfId="0"/>
    <cellStyle name="Porcentagem 6 6 6" xfId="0"/>
    <cellStyle name="Porcentagem 6 6 7" xfId="0"/>
    <cellStyle name="Porcentagem 6 6 8" xfId="0"/>
    <cellStyle name="Porcentagem 6 7" xfId="0"/>
    <cellStyle name="Porcentagem 6 7 2" xfId="0"/>
    <cellStyle name="Porcentagem 6 7 2 2" xfId="0"/>
    <cellStyle name="Porcentagem 6 7 2 2 2" xfId="0"/>
    <cellStyle name="Porcentagem 6 7 2 2 2 2" xfId="0"/>
    <cellStyle name="Porcentagem 6 7 2 2 2 3" xfId="0"/>
    <cellStyle name="Porcentagem 6 7 2 2 3" xfId="0"/>
    <cellStyle name="Porcentagem 6 7 2 2 4" xfId="0"/>
    <cellStyle name="Porcentagem 6 7 2 2 5" xfId="0"/>
    <cellStyle name="Porcentagem 6 7 2 2 6" xfId="0"/>
    <cellStyle name="Porcentagem 6 7 2 3" xfId="0"/>
    <cellStyle name="Porcentagem 6 7 2 3 2" xfId="0"/>
    <cellStyle name="Porcentagem 6 7 2 3 3" xfId="0"/>
    <cellStyle name="Porcentagem 6 7 2 4" xfId="0"/>
    <cellStyle name="Porcentagem 6 7 2 5" xfId="0"/>
    <cellStyle name="Porcentagem 6 7 2 6" xfId="0"/>
    <cellStyle name="Porcentagem 6 7 2 7" xfId="0"/>
    <cellStyle name="Porcentagem 6 7 3" xfId="0"/>
    <cellStyle name="Porcentagem 6 7 3 2" xfId="0"/>
    <cellStyle name="Porcentagem 6 7 3 2 2" xfId="0"/>
    <cellStyle name="Porcentagem 6 7 3 2 3" xfId="0"/>
    <cellStyle name="Porcentagem 6 7 3 3" xfId="0"/>
    <cellStyle name="Porcentagem 6 7 3 4" xfId="0"/>
    <cellStyle name="Porcentagem 6 7 3 5" xfId="0"/>
    <cellStyle name="Porcentagem 6 7 3 6" xfId="0"/>
    <cellStyle name="Porcentagem 6 7 4" xfId="0"/>
    <cellStyle name="Porcentagem 6 7 4 2" xfId="0"/>
    <cellStyle name="Porcentagem 6 7 4 3" xfId="0"/>
    <cellStyle name="Porcentagem 6 7 5" xfId="0"/>
    <cellStyle name="Porcentagem 6 7 6" xfId="0"/>
    <cellStyle name="Porcentagem 6 7 7" xfId="0"/>
    <cellStyle name="Porcentagem 6 7 8" xfId="0"/>
    <cellStyle name="Porcentagem 6 8" xfId="0"/>
    <cellStyle name="Porcentagem 6 8 2" xfId="0"/>
    <cellStyle name="Porcentagem 6 8 2 2" xfId="0"/>
    <cellStyle name="Porcentagem 6 8 2 2 2" xfId="0"/>
    <cellStyle name="Porcentagem 6 8 2 2 3" xfId="0"/>
    <cellStyle name="Porcentagem 6 8 2 3" xfId="0"/>
    <cellStyle name="Porcentagem 6 8 2 4" xfId="0"/>
    <cellStyle name="Porcentagem 6 8 2 5" xfId="0"/>
    <cellStyle name="Porcentagem 6 8 2 6" xfId="0"/>
    <cellStyle name="Porcentagem 6 8 3" xfId="0"/>
    <cellStyle name="Porcentagem 6 8 3 2" xfId="0"/>
    <cellStyle name="Porcentagem 6 8 3 3" xfId="0"/>
    <cellStyle name="Porcentagem 6 8 4" xfId="0"/>
    <cellStyle name="Porcentagem 6 8 5" xfId="0"/>
    <cellStyle name="Porcentagem 6 8 6" xfId="0"/>
    <cellStyle name="Porcentagem 6 8 7" xfId="0"/>
    <cellStyle name="Porcentagem 6 9" xfId="0"/>
    <cellStyle name="Porcentagem 6 9 2" xfId="0"/>
    <cellStyle name="Porcentagem 6 9 2 2" xfId="0"/>
    <cellStyle name="Porcentagem 6 9 2 3" xfId="0"/>
    <cellStyle name="Porcentagem 6 9 3" xfId="0"/>
    <cellStyle name="Porcentagem 6 9 4" xfId="0"/>
    <cellStyle name="Porcentagem 6 9 5" xfId="0"/>
    <cellStyle name="Porcentagem 6 9 6" xfId="0"/>
    <cellStyle name="Porcentagem 7" xfId="0"/>
    <cellStyle name="Porcentagem 7 2" xfId="0"/>
    <cellStyle name="Porcentagem 8" xfId="0"/>
    <cellStyle name="Porcentagem 9" xfId="0"/>
    <cellStyle name="Result 6" xfId="0"/>
    <cellStyle name="Resultado2" xfId="0"/>
    <cellStyle name="Saída 2" xfId="0"/>
    <cellStyle name="Saída 2 2" xfId="0"/>
    <cellStyle name="Sep. milhar [0]" xfId="0"/>
    <cellStyle name="Separador de m" xfId="0"/>
    <cellStyle name="Separador de milhares 2" xfId="0"/>
    <cellStyle name="Separador de milhares 2 2" xfId="0"/>
    <cellStyle name="Separador de milhares 2 2 2" xfId="0"/>
    <cellStyle name="Separador de milhares 2 2 2 2" xfId="0"/>
    <cellStyle name="Separador de milhares 2 2 3" xfId="0"/>
    <cellStyle name="Separador de milhares 2 2 4" xfId="0"/>
    <cellStyle name="Separador de milhares 2 3" xfId="0"/>
    <cellStyle name="Separador de milhares 2 3 2" xfId="0"/>
    <cellStyle name="Separador de milhares 2 4" xfId="0"/>
    <cellStyle name="Separador de milhares 2 5" xfId="0"/>
    <cellStyle name="Separador de milhares 2 6" xfId="0"/>
    <cellStyle name="Separador de milhares 3" xfId="0"/>
    <cellStyle name="Separador de milhares 4" xfId="0"/>
    <cellStyle name="Sepavador de milhares [0]_Pasta2" xfId="0"/>
    <cellStyle name="Standard_RP100_01 (metr.)" xfId="0"/>
    <cellStyle name="Texto de Aviso 2" xfId="0"/>
    <cellStyle name="Texto de Aviso 2 2" xfId="0"/>
    <cellStyle name="Texto Explicativo 2" xfId="0"/>
    <cellStyle name="Texto Explicativo 2 2" xfId="0"/>
    <cellStyle name="Titulo1" xfId="0"/>
    <cellStyle name="Titulo2" xfId="0"/>
    <cellStyle name="Título 1 1" xfId="0"/>
    <cellStyle name="Título 1 2" xfId="0"/>
    <cellStyle name="Título 1 2 2" xfId="0"/>
    <cellStyle name="Título 2 2" xfId="0"/>
    <cellStyle name="Título 2 2 2" xfId="0"/>
    <cellStyle name="Título 3 2" xfId="0"/>
    <cellStyle name="Título 3 2 2" xfId="0"/>
    <cellStyle name="Título 4 2" xfId="0"/>
    <cellStyle name="Título 4 2 2" xfId="0"/>
    <cellStyle name="Vírgula 10" xfId="0"/>
    <cellStyle name="Vírgula 10 10" xfId="0"/>
    <cellStyle name="Vírgula 10 10 2" xfId="0"/>
    <cellStyle name="Vírgula 10 10 2 2" xfId="0"/>
    <cellStyle name="Vírgula 10 10 2 3" xfId="0"/>
    <cellStyle name="Vírgula 10 10 3" xfId="0"/>
    <cellStyle name="Vírgula 10 10 4" xfId="0"/>
    <cellStyle name="Vírgula 10 10 5" xfId="0"/>
    <cellStyle name="Vírgula 10 10 6" xfId="0"/>
    <cellStyle name="Vírgula 10 11" xfId="0"/>
    <cellStyle name="Vírgula 10 11 2" xfId="0"/>
    <cellStyle name="Vírgula 10 11 2 2" xfId="0"/>
    <cellStyle name="Vírgula 10 11 2 3" xfId="0"/>
    <cellStyle name="Vírgula 10 11 3" xfId="0"/>
    <cellStyle name="Vírgula 10 11 4" xfId="0"/>
    <cellStyle name="Vírgula 10 11 5" xfId="0"/>
    <cellStyle name="Vírgula 10 11 6" xfId="0"/>
    <cellStyle name="Vírgula 10 12" xfId="0"/>
    <cellStyle name="Vírgula 10 12 2" xfId="0"/>
    <cellStyle name="Vírgula 10 12 2 2" xfId="0"/>
    <cellStyle name="Vírgula 10 12 2 3" xfId="0"/>
    <cellStyle name="Vírgula 10 12 3" xfId="0"/>
    <cellStyle name="Vírgula 10 12 4" xfId="0"/>
    <cellStyle name="Vírgula 10 12 5" xfId="0"/>
    <cellStyle name="Vírgula 10 13" xfId="0"/>
    <cellStyle name="Vírgula 10 13 2" xfId="0"/>
    <cellStyle name="Vírgula 10 13 3" xfId="0"/>
    <cellStyle name="Vírgula 10 13 4" xfId="0"/>
    <cellStyle name="Vírgula 10 14" xfId="0"/>
    <cellStyle name="Vírgula 10 15" xfId="0"/>
    <cellStyle name="Vírgula 10 16" xfId="0"/>
    <cellStyle name="Vírgula 10 17" xfId="0"/>
    <cellStyle name="Vírgula 10 2" xfId="0"/>
    <cellStyle name="Vírgula 10 2 10" xfId="0"/>
    <cellStyle name="Vírgula 10 2 10 2" xfId="0"/>
    <cellStyle name="Vírgula 10 2 10 2 2" xfId="0"/>
    <cellStyle name="Vírgula 10 2 10 2 3" xfId="0"/>
    <cellStyle name="Vírgula 10 2 10 3" xfId="0"/>
    <cellStyle name="Vírgula 10 2 10 4" xfId="0"/>
    <cellStyle name="Vírgula 10 2 10 5" xfId="0"/>
    <cellStyle name="Vírgula 10 2 10 6" xfId="0"/>
    <cellStyle name="Vírgula 10 2 11" xfId="0"/>
    <cellStyle name="Vírgula 10 2 11 2" xfId="0"/>
    <cellStyle name="Vírgula 10 2 11 2 2" xfId="0"/>
    <cellStyle name="Vírgula 10 2 11 2 3" xfId="0"/>
    <cellStyle name="Vírgula 10 2 11 3" xfId="0"/>
    <cellStyle name="Vírgula 10 2 11 4" xfId="0"/>
    <cellStyle name="Vírgula 10 2 11 5" xfId="0"/>
    <cellStyle name="Vírgula 10 2 12" xfId="0"/>
    <cellStyle name="Vírgula 10 2 12 2" xfId="0"/>
    <cellStyle name="Vírgula 10 2 12 3" xfId="0"/>
    <cellStyle name="Vírgula 10 2 12 4" xfId="0"/>
    <cellStyle name="Vírgula 10 2 13" xfId="0"/>
    <cellStyle name="Vírgula 10 2 14" xfId="0"/>
    <cellStyle name="Vírgula 10 2 15" xfId="0"/>
    <cellStyle name="Vírgula 10 2 16" xfId="0"/>
    <cellStyle name="Vírgula 10 2 2" xfId="0"/>
    <cellStyle name="Vírgula 10 2 2 10" xfId="0"/>
    <cellStyle name="Vírgula 10 2 2 11" xfId="0"/>
    <cellStyle name="Vírgula 10 2 2 2" xfId="0"/>
    <cellStyle name="Vírgula 10 2 2 2 2" xfId="0"/>
    <cellStyle name="Vírgula 10 2 2 2 2 2" xfId="0"/>
    <cellStyle name="Vírgula 10 2 2 2 2 2 2" xfId="0"/>
    <cellStyle name="Vírgula 10 2 2 2 2 2 2 2" xfId="0"/>
    <cellStyle name="Vírgula 10 2 2 2 2 2 2 3" xfId="0"/>
    <cellStyle name="Vírgula 10 2 2 2 2 2 3" xfId="0"/>
    <cellStyle name="Vírgula 10 2 2 2 2 2 4" xfId="0"/>
    <cellStyle name="Vírgula 10 2 2 2 2 2 5" xfId="0"/>
    <cellStyle name="Vírgula 10 2 2 2 2 2 6" xfId="0"/>
    <cellStyle name="Vírgula 10 2 2 2 2 3" xfId="0"/>
    <cellStyle name="Vírgula 10 2 2 2 2 3 2" xfId="0"/>
    <cellStyle name="Vírgula 10 2 2 2 2 3 3" xfId="0"/>
    <cellStyle name="Vírgula 10 2 2 2 2 4" xfId="0"/>
    <cellStyle name="Vírgula 10 2 2 2 2 5" xfId="0"/>
    <cellStyle name="Vírgula 10 2 2 2 2 6" xfId="0"/>
    <cellStyle name="Vírgula 10 2 2 2 2 7" xfId="0"/>
    <cellStyle name="Vírgula 10 2 2 2 3" xfId="0"/>
    <cellStyle name="Vírgula 10 2 2 2 3 2" xfId="0"/>
    <cellStyle name="Vírgula 10 2 2 2 3 2 2" xfId="0"/>
    <cellStyle name="Vírgula 10 2 2 2 3 2 3" xfId="0"/>
    <cellStyle name="Vírgula 10 2 2 2 3 3" xfId="0"/>
    <cellStyle name="Vírgula 10 2 2 2 3 4" xfId="0"/>
    <cellStyle name="Vírgula 10 2 2 2 3 5" xfId="0"/>
    <cellStyle name="Vírgula 10 2 2 2 3 6" xfId="0"/>
    <cellStyle name="Vírgula 10 2 2 2 4" xfId="0"/>
    <cellStyle name="Vírgula 10 2 2 2 4 2" xfId="0"/>
    <cellStyle name="Vírgula 10 2 2 2 4 3" xfId="0"/>
    <cellStyle name="Vírgula 10 2 2 2 5" xfId="0"/>
    <cellStyle name="Vírgula 10 2 2 2 6" xfId="0"/>
    <cellStyle name="Vírgula 10 2 2 2 7" xfId="0"/>
    <cellStyle name="Vírgula 10 2 2 2 8" xfId="0"/>
    <cellStyle name="Vírgula 10 2 2 3" xfId="0"/>
    <cellStyle name="Vírgula 10 2 2 3 2" xfId="0"/>
    <cellStyle name="Vírgula 10 2 2 3 2 2" xfId="0"/>
    <cellStyle name="Vírgula 10 2 2 3 2 2 2" xfId="0"/>
    <cellStyle name="Vírgula 10 2 2 3 2 2 3" xfId="0"/>
    <cellStyle name="Vírgula 10 2 2 3 2 3" xfId="0"/>
    <cellStyle name="Vírgula 10 2 2 3 2 4" xfId="0"/>
    <cellStyle name="Vírgula 10 2 2 3 2 5" xfId="0"/>
    <cellStyle name="Vírgula 10 2 2 3 2 6" xfId="0"/>
    <cellStyle name="Vírgula 10 2 2 3 3" xfId="0"/>
    <cellStyle name="Vírgula 10 2 2 3 3 2" xfId="0"/>
    <cellStyle name="Vírgula 10 2 2 3 3 3" xfId="0"/>
    <cellStyle name="Vírgula 10 2 2 3 4" xfId="0"/>
    <cellStyle name="Vírgula 10 2 2 3 5" xfId="0"/>
    <cellStyle name="Vírgula 10 2 2 3 6" xfId="0"/>
    <cellStyle name="Vírgula 10 2 2 3 7" xfId="0"/>
    <cellStyle name="Vírgula 10 2 2 4" xfId="0"/>
    <cellStyle name="Vírgula 10 2 2 4 2" xfId="0"/>
    <cellStyle name="Vírgula 10 2 2 4 2 2" xfId="0"/>
    <cellStyle name="Vírgula 10 2 2 4 2 3" xfId="0"/>
    <cellStyle name="Vírgula 10 2 2 4 3" xfId="0"/>
    <cellStyle name="Vírgula 10 2 2 4 4" xfId="0"/>
    <cellStyle name="Vírgula 10 2 2 4 5" xfId="0"/>
    <cellStyle name="Vírgula 10 2 2 4 6" xfId="0"/>
    <cellStyle name="Vírgula 10 2 2 5" xfId="0"/>
    <cellStyle name="Vírgula 10 2 2 5 2" xfId="0"/>
    <cellStyle name="Vírgula 10 2 2 5 2 2" xfId="0"/>
    <cellStyle name="Vírgula 10 2 2 5 2 3" xfId="0"/>
    <cellStyle name="Vírgula 10 2 2 5 3" xfId="0"/>
    <cellStyle name="Vírgula 10 2 2 5 4" xfId="0"/>
    <cellStyle name="Vírgula 10 2 2 5 5" xfId="0"/>
    <cellStyle name="Vírgula 10 2 2 5 6" xfId="0"/>
    <cellStyle name="Vírgula 10 2 2 6" xfId="0"/>
    <cellStyle name="Vírgula 10 2 2 6 2" xfId="0"/>
    <cellStyle name="Vírgula 10 2 2 6 2 2" xfId="0"/>
    <cellStyle name="Vírgula 10 2 2 6 2 3" xfId="0"/>
    <cellStyle name="Vírgula 10 2 2 6 3" xfId="0"/>
    <cellStyle name="Vírgula 10 2 2 6 4" xfId="0"/>
    <cellStyle name="Vírgula 10 2 2 6 5" xfId="0"/>
    <cellStyle name="Vírgula 10 2 2 7" xfId="0"/>
    <cellStyle name="Vírgula 10 2 2 7 2" xfId="0"/>
    <cellStyle name="Vírgula 10 2 2 7 3" xfId="0"/>
    <cellStyle name="Vírgula 10 2 2 8" xfId="0"/>
    <cellStyle name="Vírgula 10 2 2 9" xfId="0"/>
    <cellStyle name="Vírgula 10 2 3" xfId="0"/>
    <cellStyle name="Vírgula 10 2 3 10" xfId="0"/>
    <cellStyle name="Vírgula 10 2 3 11" xfId="0"/>
    <cellStyle name="Vírgula 10 2 3 2" xfId="0"/>
    <cellStyle name="Vírgula 10 2 3 2 2" xfId="0"/>
    <cellStyle name="Vírgula 10 2 3 2 2 2" xfId="0"/>
    <cellStyle name="Vírgula 10 2 3 2 2 2 2" xfId="0"/>
    <cellStyle name="Vírgula 10 2 3 2 2 2 2 2" xfId="0"/>
    <cellStyle name="Vírgula 10 2 3 2 2 2 2 3" xfId="0"/>
    <cellStyle name="Vírgula 10 2 3 2 2 2 3" xfId="0"/>
    <cellStyle name="Vírgula 10 2 3 2 2 2 4" xfId="0"/>
    <cellStyle name="Vírgula 10 2 3 2 2 2 5" xfId="0"/>
    <cellStyle name="Vírgula 10 2 3 2 2 2 6" xfId="0"/>
    <cellStyle name="Vírgula 10 2 3 2 2 3" xfId="0"/>
    <cellStyle name="Vírgula 10 2 3 2 2 3 2" xfId="0"/>
    <cellStyle name="Vírgula 10 2 3 2 2 3 3" xfId="0"/>
    <cellStyle name="Vírgula 10 2 3 2 2 4" xfId="0"/>
    <cellStyle name="Vírgula 10 2 3 2 2 5" xfId="0"/>
    <cellStyle name="Vírgula 10 2 3 2 2 6" xfId="0"/>
    <cellStyle name="Vírgula 10 2 3 2 2 7" xfId="0"/>
    <cellStyle name="Vírgula 10 2 3 2 3" xfId="0"/>
    <cellStyle name="Vírgula 10 2 3 2 3 2" xfId="0"/>
    <cellStyle name="Vírgula 10 2 3 2 3 2 2" xfId="0"/>
    <cellStyle name="Vírgula 10 2 3 2 3 2 3" xfId="0"/>
    <cellStyle name="Vírgula 10 2 3 2 3 3" xfId="0"/>
    <cellStyle name="Vírgula 10 2 3 2 3 4" xfId="0"/>
    <cellStyle name="Vírgula 10 2 3 2 3 5" xfId="0"/>
    <cellStyle name="Vírgula 10 2 3 2 3 6" xfId="0"/>
    <cellStyle name="Vírgula 10 2 3 2 4" xfId="0"/>
    <cellStyle name="Vírgula 10 2 3 2 4 2" xfId="0"/>
    <cellStyle name="Vírgula 10 2 3 2 4 3" xfId="0"/>
    <cellStyle name="Vírgula 10 2 3 2 5" xfId="0"/>
    <cellStyle name="Vírgula 10 2 3 2 6" xfId="0"/>
    <cellStyle name="Vírgula 10 2 3 2 7" xfId="0"/>
    <cellStyle name="Vírgula 10 2 3 2 8" xfId="0"/>
    <cellStyle name="Vírgula 10 2 3 3" xfId="0"/>
    <cellStyle name="Vírgula 10 2 3 3 2" xfId="0"/>
    <cellStyle name="Vírgula 10 2 3 3 2 2" xfId="0"/>
    <cellStyle name="Vírgula 10 2 3 3 2 2 2" xfId="0"/>
    <cellStyle name="Vírgula 10 2 3 3 2 2 3" xfId="0"/>
    <cellStyle name="Vírgula 10 2 3 3 2 3" xfId="0"/>
    <cellStyle name="Vírgula 10 2 3 3 2 4" xfId="0"/>
    <cellStyle name="Vírgula 10 2 3 3 2 5" xfId="0"/>
    <cellStyle name="Vírgula 10 2 3 3 2 6" xfId="0"/>
    <cellStyle name="Vírgula 10 2 3 3 3" xfId="0"/>
    <cellStyle name="Vírgula 10 2 3 3 3 2" xfId="0"/>
    <cellStyle name="Vírgula 10 2 3 3 3 3" xfId="0"/>
    <cellStyle name="Vírgula 10 2 3 3 4" xfId="0"/>
    <cellStyle name="Vírgula 10 2 3 3 5" xfId="0"/>
    <cellStyle name="Vírgula 10 2 3 3 6" xfId="0"/>
    <cellStyle name="Vírgula 10 2 3 3 7" xfId="0"/>
    <cellStyle name="Vírgula 10 2 3 4" xfId="0"/>
    <cellStyle name="Vírgula 10 2 3 4 2" xfId="0"/>
    <cellStyle name="Vírgula 10 2 3 4 2 2" xfId="0"/>
    <cellStyle name="Vírgula 10 2 3 4 2 3" xfId="0"/>
    <cellStyle name="Vírgula 10 2 3 4 3" xfId="0"/>
    <cellStyle name="Vírgula 10 2 3 4 4" xfId="0"/>
    <cellStyle name="Vírgula 10 2 3 4 5" xfId="0"/>
    <cellStyle name="Vírgula 10 2 3 4 6" xfId="0"/>
    <cellStyle name="Vírgula 10 2 3 5" xfId="0"/>
    <cellStyle name="Vírgula 10 2 3 5 2" xfId="0"/>
    <cellStyle name="Vírgula 10 2 3 5 2 2" xfId="0"/>
    <cellStyle name="Vírgula 10 2 3 5 2 3" xfId="0"/>
    <cellStyle name="Vírgula 10 2 3 5 3" xfId="0"/>
    <cellStyle name="Vírgula 10 2 3 5 4" xfId="0"/>
    <cellStyle name="Vírgula 10 2 3 5 5" xfId="0"/>
    <cellStyle name="Vírgula 10 2 3 5 6" xfId="0"/>
    <cellStyle name="Vírgula 10 2 3 6" xfId="0"/>
    <cellStyle name="Vírgula 10 2 3 6 2" xfId="0"/>
    <cellStyle name="Vírgula 10 2 3 6 2 2" xfId="0"/>
    <cellStyle name="Vírgula 10 2 3 6 2 3" xfId="0"/>
    <cellStyle name="Vírgula 10 2 3 6 3" xfId="0"/>
    <cellStyle name="Vírgula 10 2 3 6 4" xfId="0"/>
    <cellStyle name="Vírgula 10 2 3 6 5" xfId="0"/>
    <cellStyle name="Vírgula 10 2 3 7" xfId="0"/>
    <cellStyle name="Vírgula 10 2 3 7 2" xfId="0"/>
    <cellStyle name="Vírgula 10 2 3 7 3" xfId="0"/>
    <cellStyle name="Vírgula 10 2 3 8" xfId="0"/>
    <cellStyle name="Vírgula 10 2 3 9" xfId="0"/>
    <cellStyle name="Vírgula 10 2 4" xfId="0"/>
    <cellStyle name="Vírgula 10 2 4 2" xfId="0"/>
    <cellStyle name="Vírgula 10 2 4 2 2" xfId="0"/>
    <cellStyle name="Vírgula 10 2 4 2 2 2" xfId="0"/>
    <cellStyle name="Vírgula 10 2 4 2 2 2 2" xfId="0"/>
    <cellStyle name="Vírgula 10 2 4 2 2 2 3" xfId="0"/>
    <cellStyle name="Vírgula 10 2 4 2 2 3" xfId="0"/>
    <cellStyle name="Vírgula 10 2 4 2 2 4" xfId="0"/>
    <cellStyle name="Vírgula 10 2 4 2 2 5" xfId="0"/>
    <cellStyle name="Vírgula 10 2 4 2 2 6" xfId="0"/>
    <cellStyle name="Vírgula 10 2 4 2 3" xfId="0"/>
    <cellStyle name="Vírgula 10 2 4 2 3 2" xfId="0"/>
    <cellStyle name="Vírgula 10 2 4 2 3 3" xfId="0"/>
    <cellStyle name="Vírgula 10 2 4 2 4" xfId="0"/>
    <cellStyle name="Vírgula 10 2 4 2 5" xfId="0"/>
    <cellStyle name="Vírgula 10 2 4 2 6" xfId="0"/>
    <cellStyle name="Vírgula 10 2 4 2 7" xfId="0"/>
    <cellStyle name="Vírgula 10 2 4 3" xfId="0"/>
    <cellStyle name="Vírgula 10 2 4 3 2" xfId="0"/>
    <cellStyle name="Vírgula 10 2 4 3 2 2" xfId="0"/>
    <cellStyle name="Vírgula 10 2 4 3 2 3" xfId="0"/>
    <cellStyle name="Vírgula 10 2 4 3 3" xfId="0"/>
    <cellStyle name="Vírgula 10 2 4 3 4" xfId="0"/>
    <cellStyle name="Vírgula 10 2 4 3 5" xfId="0"/>
    <cellStyle name="Vírgula 10 2 4 3 6" xfId="0"/>
    <cellStyle name="Vírgula 10 2 4 4" xfId="0"/>
    <cellStyle name="Vírgula 10 2 4 4 2" xfId="0"/>
    <cellStyle name="Vírgula 10 2 4 4 3" xfId="0"/>
    <cellStyle name="Vírgula 10 2 4 5" xfId="0"/>
    <cellStyle name="Vírgula 10 2 4 6" xfId="0"/>
    <cellStyle name="Vírgula 10 2 4 7" xfId="0"/>
    <cellStyle name="Vírgula 10 2 4 8" xfId="0"/>
    <cellStyle name="Vírgula 10 2 5" xfId="0"/>
    <cellStyle name="Vírgula 10 2 5 2" xfId="0"/>
    <cellStyle name="Vírgula 10 2 5 2 2" xfId="0"/>
    <cellStyle name="Vírgula 10 2 5 2 2 2" xfId="0"/>
    <cellStyle name="Vírgula 10 2 5 2 2 2 2" xfId="0"/>
    <cellStyle name="Vírgula 10 2 5 2 2 2 3" xfId="0"/>
    <cellStyle name="Vírgula 10 2 5 2 2 3" xfId="0"/>
    <cellStyle name="Vírgula 10 2 5 2 2 4" xfId="0"/>
    <cellStyle name="Vírgula 10 2 5 2 2 5" xfId="0"/>
    <cellStyle name="Vírgula 10 2 5 2 2 6" xfId="0"/>
    <cellStyle name="Vírgula 10 2 5 2 3" xfId="0"/>
    <cellStyle name="Vírgula 10 2 5 2 3 2" xfId="0"/>
    <cellStyle name="Vírgula 10 2 5 2 3 3" xfId="0"/>
    <cellStyle name="Vírgula 10 2 5 2 4" xfId="0"/>
    <cellStyle name="Vírgula 10 2 5 2 5" xfId="0"/>
    <cellStyle name="Vírgula 10 2 5 2 6" xfId="0"/>
    <cellStyle name="Vírgula 10 2 5 2 7" xfId="0"/>
    <cellStyle name="Vírgula 10 2 5 3" xfId="0"/>
    <cellStyle name="Vírgula 10 2 5 3 2" xfId="0"/>
    <cellStyle name="Vírgula 10 2 5 3 2 2" xfId="0"/>
    <cellStyle name="Vírgula 10 2 5 3 2 3" xfId="0"/>
    <cellStyle name="Vírgula 10 2 5 3 3" xfId="0"/>
    <cellStyle name="Vírgula 10 2 5 3 4" xfId="0"/>
    <cellStyle name="Vírgula 10 2 5 3 5" xfId="0"/>
    <cellStyle name="Vírgula 10 2 5 3 6" xfId="0"/>
    <cellStyle name="Vírgula 10 2 5 4" xfId="0"/>
    <cellStyle name="Vírgula 10 2 5 4 2" xfId="0"/>
    <cellStyle name="Vírgula 10 2 5 4 3" xfId="0"/>
    <cellStyle name="Vírgula 10 2 5 5" xfId="0"/>
    <cellStyle name="Vírgula 10 2 5 6" xfId="0"/>
    <cellStyle name="Vírgula 10 2 5 7" xfId="0"/>
    <cellStyle name="Vírgula 10 2 5 8" xfId="0"/>
    <cellStyle name="Vírgula 10 2 6" xfId="0"/>
    <cellStyle name="Vírgula 10 2 6 2" xfId="0"/>
    <cellStyle name="Vírgula 10 2 6 2 2" xfId="0"/>
    <cellStyle name="Vírgula 10 2 6 2 2 2" xfId="0"/>
    <cellStyle name="Vírgula 10 2 6 2 2 2 2" xfId="0"/>
    <cellStyle name="Vírgula 10 2 6 2 2 2 3" xfId="0"/>
    <cellStyle name="Vírgula 10 2 6 2 2 3" xfId="0"/>
    <cellStyle name="Vírgula 10 2 6 2 2 4" xfId="0"/>
    <cellStyle name="Vírgula 10 2 6 2 2 5" xfId="0"/>
    <cellStyle name="Vírgula 10 2 6 2 2 6" xfId="0"/>
    <cellStyle name="Vírgula 10 2 6 2 3" xfId="0"/>
    <cellStyle name="Vírgula 10 2 6 2 3 2" xfId="0"/>
    <cellStyle name="Vírgula 10 2 6 2 3 3" xfId="0"/>
    <cellStyle name="Vírgula 10 2 6 2 4" xfId="0"/>
    <cellStyle name="Vírgula 10 2 6 2 5" xfId="0"/>
    <cellStyle name="Vírgula 10 2 6 2 6" xfId="0"/>
    <cellStyle name="Vírgula 10 2 6 2 7" xfId="0"/>
    <cellStyle name="Vírgula 10 2 6 3" xfId="0"/>
    <cellStyle name="Vírgula 10 2 6 3 2" xfId="0"/>
    <cellStyle name="Vírgula 10 2 6 3 2 2" xfId="0"/>
    <cellStyle name="Vírgula 10 2 6 3 2 3" xfId="0"/>
    <cellStyle name="Vírgula 10 2 6 3 3" xfId="0"/>
    <cellStyle name="Vírgula 10 2 6 3 4" xfId="0"/>
    <cellStyle name="Vírgula 10 2 6 3 5" xfId="0"/>
    <cellStyle name="Vírgula 10 2 6 3 6" xfId="0"/>
    <cellStyle name="Vírgula 10 2 6 4" xfId="0"/>
    <cellStyle name="Vírgula 10 2 6 4 2" xfId="0"/>
    <cellStyle name="Vírgula 10 2 6 4 3" xfId="0"/>
    <cellStyle name="Vírgula 10 2 6 5" xfId="0"/>
    <cellStyle name="Vírgula 10 2 6 6" xfId="0"/>
    <cellStyle name="Vírgula 10 2 6 7" xfId="0"/>
    <cellStyle name="Vírgula 10 2 6 8" xfId="0"/>
    <cellStyle name="Vírgula 10 2 7" xfId="0"/>
    <cellStyle name="Vírgula 10 2 7 2" xfId="0"/>
    <cellStyle name="Vírgula 10 2 7 2 2" xfId="0"/>
    <cellStyle name="Vírgula 10 2 7 2 2 2" xfId="0"/>
    <cellStyle name="Vírgula 10 2 7 2 2 3" xfId="0"/>
    <cellStyle name="Vírgula 10 2 7 2 3" xfId="0"/>
    <cellStyle name="Vírgula 10 2 7 2 4" xfId="0"/>
    <cellStyle name="Vírgula 10 2 7 2 5" xfId="0"/>
    <cellStyle name="Vírgula 10 2 7 2 6" xfId="0"/>
    <cellStyle name="Vírgula 10 2 7 3" xfId="0"/>
    <cellStyle name="Vírgula 10 2 7 3 2" xfId="0"/>
    <cellStyle name="Vírgula 10 2 7 3 3" xfId="0"/>
    <cellStyle name="Vírgula 10 2 7 4" xfId="0"/>
    <cellStyle name="Vírgula 10 2 7 5" xfId="0"/>
    <cellStyle name="Vírgula 10 2 7 6" xfId="0"/>
    <cellStyle name="Vírgula 10 2 7 7" xfId="0"/>
    <cellStyle name="Vírgula 10 2 8" xfId="0"/>
    <cellStyle name="Vírgula 10 2 8 2" xfId="0"/>
    <cellStyle name="Vírgula 10 2 8 2 2" xfId="0"/>
    <cellStyle name="Vírgula 10 2 8 2 3" xfId="0"/>
    <cellStyle name="Vírgula 10 2 8 3" xfId="0"/>
    <cellStyle name="Vírgula 10 2 8 4" xfId="0"/>
    <cellStyle name="Vírgula 10 2 8 5" xfId="0"/>
    <cellStyle name="Vírgula 10 2 8 6" xfId="0"/>
    <cellStyle name="Vírgula 10 2 9" xfId="0"/>
    <cellStyle name="Vírgula 10 2 9 2" xfId="0"/>
    <cellStyle name="Vírgula 10 2 9 2 2" xfId="0"/>
    <cellStyle name="Vírgula 10 2 9 2 3" xfId="0"/>
    <cellStyle name="Vírgula 10 2 9 3" xfId="0"/>
    <cellStyle name="Vírgula 10 2 9 4" xfId="0"/>
    <cellStyle name="Vírgula 10 2 9 5" xfId="0"/>
    <cellStyle name="Vírgula 10 2 9 6" xfId="0"/>
    <cellStyle name="Vírgula 10 3" xfId="0"/>
    <cellStyle name="Vírgula 10 3 10" xfId="0"/>
    <cellStyle name="Vírgula 10 3 11" xfId="0"/>
    <cellStyle name="Vírgula 10 3 2" xfId="0"/>
    <cellStyle name="Vírgula 10 3 2 2" xfId="0"/>
    <cellStyle name="Vírgula 10 3 2 2 2" xfId="0"/>
    <cellStyle name="Vírgula 10 3 2 2 2 2" xfId="0"/>
    <cellStyle name="Vírgula 10 3 2 2 2 2 2" xfId="0"/>
    <cellStyle name="Vírgula 10 3 2 2 2 2 3" xfId="0"/>
    <cellStyle name="Vírgula 10 3 2 2 2 3" xfId="0"/>
    <cellStyle name="Vírgula 10 3 2 2 2 4" xfId="0"/>
    <cellStyle name="Vírgula 10 3 2 2 2 5" xfId="0"/>
    <cellStyle name="Vírgula 10 3 2 2 2 6" xfId="0"/>
    <cellStyle name="Vírgula 10 3 2 2 3" xfId="0"/>
    <cellStyle name="Vírgula 10 3 2 2 3 2" xfId="0"/>
    <cellStyle name="Vírgula 10 3 2 2 3 3" xfId="0"/>
    <cellStyle name="Vírgula 10 3 2 2 4" xfId="0"/>
    <cellStyle name="Vírgula 10 3 2 2 5" xfId="0"/>
    <cellStyle name="Vírgula 10 3 2 2 6" xfId="0"/>
    <cellStyle name="Vírgula 10 3 2 2 7" xfId="0"/>
    <cellStyle name="Vírgula 10 3 2 3" xfId="0"/>
    <cellStyle name="Vírgula 10 3 2 3 2" xfId="0"/>
    <cellStyle name="Vírgula 10 3 2 3 2 2" xfId="0"/>
    <cellStyle name="Vírgula 10 3 2 3 2 3" xfId="0"/>
    <cellStyle name="Vírgula 10 3 2 3 3" xfId="0"/>
    <cellStyle name="Vírgula 10 3 2 3 4" xfId="0"/>
    <cellStyle name="Vírgula 10 3 2 3 5" xfId="0"/>
    <cellStyle name="Vírgula 10 3 2 3 6" xfId="0"/>
    <cellStyle name="Vírgula 10 3 2 4" xfId="0"/>
    <cellStyle name="Vírgula 10 3 2 4 2" xfId="0"/>
    <cellStyle name="Vírgula 10 3 2 4 3" xfId="0"/>
    <cellStyle name="Vírgula 10 3 2 5" xfId="0"/>
    <cellStyle name="Vírgula 10 3 2 6" xfId="0"/>
    <cellStyle name="Vírgula 10 3 2 7" xfId="0"/>
    <cellStyle name="Vírgula 10 3 2 8" xfId="0"/>
    <cellStyle name="Vírgula 10 3 3" xfId="0"/>
    <cellStyle name="Vírgula 10 3 3 2" xfId="0"/>
    <cellStyle name="Vírgula 10 3 3 2 2" xfId="0"/>
    <cellStyle name="Vírgula 10 3 3 2 2 2" xfId="0"/>
    <cellStyle name="Vírgula 10 3 3 2 2 3" xfId="0"/>
    <cellStyle name="Vírgula 10 3 3 2 3" xfId="0"/>
    <cellStyle name="Vírgula 10 3 3 2 4" xfId="0"/>
    <cellStyle name="Vírgula 10 3 3 2 5" xfId="0"/>
    <cellStyle name="Vírgula 10 3 3 2 6" xfId="0"/>
    <cellStyle name="Vírgula 10 3 3 3" xfId="0"/>
    <cellStyle name="Vírgula 10 3 3 3 2" xfId="0"/>
    <cellStyle name="Vírgula 10 3 3 3 3" xfId="0"/>
    <cellStyle name="Vírgula 10 3 3 4" xfId="0"/>
    <cellStyle name="Vírgula 10 3 3 5" xfId="0"/>
    <cellStyle name="Vírgula 10 3 3 6" xfId="0"/>
    <cellStyle name="Vírgula 10 3 3 7" xfId="0"/>
    <cellStyle name="Vírgula 10 3 4" xfId="0"/>
    <cellStyle name="Vírgula 10 3 4 2" xfId="0"/>
    <cellStyle name="Vírgula 10 3 4 2 2" xfId="0"/>
    <cellStyle name="Vírgula 10 3 4 2 3" xfId="0"/>
    <cellStyle name="Vírgula 10 3 4 3" xfId="0"/>
    <cellStyle name="Vírgula 10 3 4 4" xfId="0"/>
    <cellStyle name="Vírgula 10 3 4 5" xfId="0"/>
    <cellStyle name="Vírgula 10 3 4 6" xfId="0"/>
    <cellStyle name="Vírgula 10 3 5" xfId="0"/>
    <cellStyle name="Vírgula 10 3 5 2" xfId="0"/>
    <cellStyle name="Vírgula 10 3 5 2 2" xfId="0"/>
    <cellStyle name="Vírgula 10 3 5 2 3" xfId="0"/>
    <cellStyle name="Vírgula 10 3 5 3" xfId="0"/>
    <cellStyle name="Vírgula 10 3 5 4" xfId="0"/>
    <cellStyle name="Vírgula 10 3 5 5" xfId="0"/>
    <cellStyle name="Vírgula 10 3 5 6" xfId="0"/>
    <cellStyle name="Vírgula 10 3 6" xfId="0"/>
    <cellStyle name="Vírgula 10 3 6 2" xfId="0"/>
    <cellStyle name="Vírgula 10 3 6 2 2" xfId="0"/>
    <cellStyle name="Vírgula 10 3 6 2 3" xfId="0"/>
    <cellStyle name="Vírgula 10 3 6 3" xfId="0"/>
    <cellStyle name="Vírgula 10 3 6 4" xfId="0"/>
    <cellStyle name="Vírgula 10 3 6 5" xfId="0"/>
    <cellStyle name="Vírgula 10 3 7" xfId="0"/>
    <cellStyle name="Vírgula 10 3 7 2" xfId="0"/>
    <cellStyle name="Vírgula 10 3 7 3" xfId="0"/>
    <cellStyle name="Vírgula 10 3 8" xfId="0"/>
    <cellStyle name="Vírgula 10 3 9" xfId="0"/>
    <cellStyle name="Vírgula 10 4" xfId="0"/>
    <cellStyle name="Vírgula 10 4 10" xfId="0"/>
    <cellStyle name="Vírgula 10 4 11" xfId="0"/>
    <cellStyle name="Vírgula 10 4 2" xfId="0"/>
    <cellStyle name="Vírgula 10 4 2 2" xfId="0"/>
    <cellStyle name="Vírgula 10 4 2 2 2" xfId="0"/>
    <cellStyle name="Vírgula 10 4 2 2 2 2" xfId="0"/>
    <cellStyle name="Vírgula 10 4 2 2 2 2 2" xfId="0"/>
    <cellStyle name="Vírgula 10 4 2 2 2 2 3" xfId="0"/>
    <cellStyle name="Vírgula 10 4 2 2 2 3" xfId="0"/>
    <cellStyle name="Vírgula 10 4 2 2 2 4" xfId="0"/>
    <cellStyle name="Vírgula 10 4 2 2 2 5" xfId="0"/>
    <cellStyle name="Vírgula 10 4 2 2 2 6" xfId="0"/>
    <cellStyle name="Vírgula 10 4 2 2 3" xfId="0"/>
    <cellStyle name="Vírgula 10 4 2 2 3 2" xfId="0"/>
    <cellStyle name="Vírgula 10 4 2 2 3 3" xfId="0"/>
    <cellStyle name="Vírgula 10 4 2 2 4" xfId="0"/>
    <cellStyle name="Vírgula 10 4 2 2 5" xfId="0"/>
    <cellStyle name="Vírgula 10 4 2 2 6" xfId="0"/>
    <cellStyle name="Vírgula 10 4 2 2 7" xfId="0"/>
    <cellStyle name="Vírgula 10 4 2 3" xfId="0"/>
    <cellStyle name="Vírgula 10 4 2 3 2" xfId="0"/>
    <cellStyle name="Vírgula 10 4 2 3 2 2" xfId="0"/>
    <cellStyle name="Vírgula 10 4 2 3 2 3" xfId="0"/>
    <cellStyle name="Vírgula 10 4 2 3 3" xfId="0"/>
    <cellStyle name="Vírgula 10 4 2 3 4" xfId="0"/>
    <cellStyle name="Vírgula 10 4 2 3 5" xfId="0"/>
    <cellStyle name="Vírgula 10 4 2 3 6" xfId="0"/>
    <cellStyle name="Vírgula 10 4 2 4" xfId="0"/>
    <cellStyle name="Vírgula 10 4 2 4 2" xfId="0"/>
    <cellStyle name="Vírgula 10 4 2 4 3" xfId="0"/>
    <cellStyle name="Vírgula 10 4 2 5" xfId="0"/>
    <cellStyle name="Vírgula 10 4 2 6" xfId="0"/>
    <cellStyle name="Vírgula 10 4 2 7" xfId="0"/>
    <cellStyle name="Vírgula 10 4 2 8" xfId="0"/>
    <cellStyle name="Vírgula 10 4 3" xfId="0"/>
    <cellStyle name="Vírgula 10 4 3 2" xfId="0"/>
    <cellStyle name="Vírgula 10 4 3 2 2" xfId="0"/>
    <cellStyle name="Vírgula 10 4 3 2 2 2" xfId="0"/>
    <cellStyle name="Vírgula 10 4 3 2 2 3" xfId="0"/>
    <cellStyle name="Vírgula 10 4 3 2 3" xfId="0"/>
    <cellStyle name="Vírgula 10 4 3 2 4" xfId="0"/>
    <cellStyle name="Vírgula 10 4 3 2 5" xfId="0"/>
    <cellStyle name="Vírgula 10 4 3 2 6" xfId="0"/>
    <cellStyle name="Vírgula 10 4 3 3" xfId="0"/>
    <cellStyle name="Vírgula 10 4 3 3 2" xfId="0"/>
    <cellStyle name="Vírgula 10 4 3 3 3" xfId="0"/>
    <cellStyle name="Vírgula 10 4 3 4" xfId="0"/>
    <cellStyle name="Vírgula 10 4 3 5" xfId="0"/>
    <cellStyle name="Vírgula 10 4 3 6" xfId="0"/>
    <cellStyle name="Vírgula 10 4 3 7" xfId="0"/>
    <cellStyle name="Vírgula 10 4 4" xfId="0"/>
    <cellStyle name="Vírgula 10 4 4 2" xfId="0"/>
    <cellStyle name="Vírgula 10 4 4 2 2" xfId="0"/>
    <cellStyle name="Vírgula 10 4 4 2 3" xfId="0"/>
    <cellStyle name="Vírgula 10 4 4 3" xfId="0"/>
    <cellStyle name="Vírgula 10 4 4 4" xfId="0"/>
    <cellStyle name="Vírgula 10 4 4 5" xfId="0"/>
    <cellStyle name="Vírgula 10 4 4 6" xfId="0"/>
    <cellStyle name="Vírgula 10 4 5" xfId="0"/>
    <cellStyle name="Vírgula 10 4 5 2" xfId="0"/>
    <cellStyle name="Vírgula 10 4 5 2 2" xfId="0"/>
    <cellStyle name="Vírgula 10 4 5 2 3" xfId="0"/>
    <cellStyle name="Vírgula 10 4 5 3" xfId="0"/>
    <cellStyle name="Vírgula 10 4 5 4" xfId="0"/>
    <cellStyle name="Vírgula 10 4 5 5" xfId="0"/>
    <cellStyle name="Vírgula 10 4 5 6" xfId="0"/>
    <cellStyle name="Vírgula 10 4 6" xfId="0"/>
    <cellStyle name="Vírgula 10 4 6 2" xfId="0"/>
    <cellStyle name="Vírgula 10 4 6 2 2" xfId="0"/>
    <cellStyle name="Vírgula 10 4 6 2 3" xfId="0"/>
    <cellStyle name="Vírgula 10 4 6 3" xfId="0"/>
    <cellStyle name="Vírgula 10 4 6 4" xfId="0"/>
    <cellStyle name="Vírgula 10 4 6 5" xfId="0"/>
    <cellStyle name="Vírgula 10 4 7" xfId="0"/>
    <cellStyle name="Vírgula 10 4 7 2" xfId="0"/>
    <cellStyle name="Vírgula 10 4 7 3" xfId="0"/>
    <cellStyle name="Vírgula 10 4 8" xfId="0"/>
    <cellStyle name="Vírgula 10 4 9" xfId="0"/>
    <cellStyle name="Vírgula 10 5" xfId="0"/>
    <cellStyle name="Vírgula 10 5 2" xfId="0"/>
    <cellStyle name="Vírgula 10 5 2 2" xfId="0"/>
    <cellStyle name="Vírgula 10 5 2 2 2" xfId="0"/>
    <cellStyle name="Vírgula 10 5 2 2 2 2" xfId="0"/>
    <cellStyle name="Vírgula 10 5 2 2 2 3" xfId="0"/>
    <cellStyle name="Vírgula 10 5 2 2 3" xfId="0"/>
    <cellStyle name="Vírgula 10 5 2 2 4" xfId="0"/>
    <cellStyle name="Vírgula 10 5 2 2 5" xfId="0"/>
    <cellStyle name="Vírgula 10 5 2 2 6" xfId="0"/>
    <cellStyle name="Vírgula 10 5 2 3" xfId="0"/>
    <cellStyle name="Vírgula 10 5 2 3 2" xfId="0"/>
    <cellStyle name="Vírgula 10 5 2 3 3" xfId="0"/>
    <cellStyle name="Vírgula 10 5 2 4" xfId="0"/>
    <cellStyle name="Vírgula 10 5 2 5" xfId="0"/>
    <cellStyle name="Vírgula 10 5 2 6" xfId="0"/>
    <cellStyle name="Vírgula 10 5 2 7" xfId="0"/>
    <cellStyle name="Vírgula 10 5 3" xfId="0"/>
    <cellStyle name="Vírgula 10 5 3 2" xfId="0"/>
    <cellStyle name="Vírgula 10 5 3 2 2" xfId="0"/>
    <cellStyle name="Vírgula 10 5 3 2 3" xfId="0"/>
    <cellStyle name="Vírgula 10 5 3 3" xfId="0"/>
    <cellStyle name="Vírgula 10 5 3 4" xfId="0"/>
    <cellStyle name="Vírgula 10 5 3 5" xfId="0"/>
    <cellStyle name="Vírgula 10 5 3 6" xfId="0"/>
    <cellStyle name="Vírgula 10 5 4" xfId="0"/>
    <cellStyle name="Vírgula 10 5 4 2" xfId="0"/>
    <cellStyle name="Vírgula 10 5 4 3" xfId="0"/>
    <cellStyle name="Vírgula 10 5 5" xfId="0"/>
    <cellStyle name="Vírgula 10 5 6" xfId="0"/>
    <cellStyle name="Vírgula 10 5 7" xfId="0"/>
    <cellStyle name="Vírgula 10 5 8" xfId="0"/>
    <cellStyle name="Vírgula 10 6" xfId="0"/>
    <cellStyle name="Vírgula 10 6 2" xfId="0"/>
    <cellStyle name="Vírgula 10 6 2 2" xfId="0"/>
    <cellStyle name="Vírgula 10 6 2 2 2" xfId="0"/>
    <cellStyle name="Vírgula 10 6 2 2 2 2" xfId="0"/>
    <cellStyle name="Vírgula 10 6 2 2 2 3" xfId="0"/>
    <cellStyle name="Vírgula 10 6 2 2 3" xfId="0"/>
    <cellStyle name="Vírgula 10 6 2 2 4" xfId="0"/>
    <cellStyle name="Vírgula 10 6 2 2 5" xfId="0"/>
    <cellStyle name="Vírgula 10 6 2 2 6" xfId="0"/>
    <cellStyle name="Vírgula 10 6 2 3" xfId="0"/>
    <cellStyle name="Vírgula 10 6 2 3 2" xfId="0"/>
    <cellStyle name="Vírgula 10 6 2 3 3" xfId="0"/>
    <cellStyle name="Vírgula 10 6 2 4" xfId="0"/>
    <cellStyle name="Vírgula 10 6 2 5" xfId="0"/>
    <cellStyle name="Vírgula 10 6 2 6" xfId="0"/>
    <cellStyle name="Vírgula 10 6 2 7" xfId="0"/>
    <cellStyle name="Vírgula 10 6 3" xfId="0"/>
    <cellStyle name="Vírgula 10 6 3 2" xfId="0"/>
    <cellStyle name="Vírgula 10 6 3 2 2" xfId="0"/>
    <cellStyle name="Vírgula 10 6 3 2 3" xfId="0"/>
    <cellStyle name="Vírgula 10 6 3 3" xfId="0"/>
    <cellStyle name="Vírgula 10 6 3 4" xfId="0"/>
    <cellStyle name="Vírgula 10 6 3 5" xfId="0"/>
    <cellStyle name="Vírgula 10 6 3 6" xfId="0"/>
    <cellStyle name="Vírgula 10 6 4" xfId="0"/>
    <cellStyle name="Vírgula 10 6 4 2" xfId="0"/>
    <cellStyle name="Vírgula 10 6 4 3" xfId="0"/>
    <cellStyle name="Vírgula 10 6 5" xfId="0"/>
    <cellStyle name="Vírgula 10 6 6" xfId="0"/>
    <cellStyle name="Vírgula 10 6 7" xfId="0"/>
    <cellStyle name="Vírgula 10 6 8" xfId="0"/>
    <cellStyle name="Vírgula 10 7" xfId="0"/>
    <cellStyle name="Vírgula 10 7 2" xfId="0"/>
    <cellStyle name="Vírgula 10 7 2 2" xfId="0"/>
    <cellStyle name="Vírgula 10 7 2 2 2" xfId="0"/>
    <cellStyle name="Vírgula 10 7 2 2 2 2" xfId="0"/>
    <cellStyle name="Vírgula 10 7 2 2 2 3" xfId="0"/>
    <cellStyle name="Vírgula 10 7 2 2 3" xfId="0"/>
    <cellStyle name="Vírgula 10 7 2 2 4" xfId="0"/>
    <cellStyle name="Vírgula 10 7 2 2 5" xfId="0"/>
    <cellStyle name="Vírgula 10 7 2 2 6" xfId="0"/>
    <cellStyle name="Vírgula 10 7 2 3" xfId="0"/>
    <cellStyle name="Vírgula 10 7 2 3 2" xfId="0"/>
    <cellStyle name="Vírgula 10 7 2 3 3" xfId="0"/>
    <cellStyle name="Vírgula 10 7 2 4" xfId="0"/>
    <cellStyle name="Vírgula 10 7 2 5" xfId="0"/>
    <cellStyle name="Vírgula 10 7 2 6" xfId="0"/>
    <cellStyle name="Vírgula 10 7 2 7" xfId="0"/>
    <cellStyle name="Vírgula 10 7 3" xfId="0"/>
    <cellStyle name="Vírgula 10 7 3 2" xfId="0"/>
    <cellStyle name="Vírgula 10 7 3 2 2" xfId="0"/>
    <cellStyle name="Vírgula 10 7 3 2 3" xfId="0"/>
    <cellStyle name="Vírgula 10 7 3 3" xfId="0"/>
    <cellStyle name="Vírgula 10 7 3 4" xfId="0"/>
    <cellStyle name="Vírgula 10 7 3 5" xfId="0"/>
    <cellStyle name="Vírgula 10 7 3 6" xfId="0"/>
    <cellStyle name="Vírgula 10 7 4" xfId="0"/>
    <cellStyle name="Vírgula 10 7 4 2" xfId="0"/>
    <cellStyle name="Vírgula 10 7 4 3" xfId="0"/>
    <cellStyle name="Vírgula 10 7 5" xfId="0"/>
    <cellStyle name="Vírgula 10 7 6" xfId="0"/>
    <cellStyle name="Vírgula 10 7 7" xfId="0"/>
    <cellStyle name="Vírgula 10 7 8" xfId="0"/>
    <cellStyle name="Vírgula 10 8" xfId="0"/>
    <cellStyle name="Vírgula 10 8 2" xfId="0"/>
    <cellStyle name="Vírgula 10 8 2 2" xfId="0"/>
    <cellStyle name="Vírgula 10 8 2 2 2" xfId="0"/>
    <cellStyle name="Vírgula 10 8 2 2 3" xfId="0"/>
    <cellStyle name="Vírgula 10 8 2 3" xfId="0"/>
    <cellStyle name="Vírgula 10 8 2 4" xfId="0"/>
    <cellStyle name="Vírgula 10 8 2 5" xfId="0"/>
    <cellStyle name="Vírgula 10 8 2 6" xfId="0"/>
    <cellStyle name="Vírgula 10 8 3" xfId="0"/>
    <cellStyle name="Vírgula 10 8 3 2" xfId="0"/>
    <cellStyle name="Vírgula 10 8 3 3" xfId="0"/>
    <cellStyle name="Vírgula 10 8 4" xfId="0"/>
    <cellStyle name="Vírgula 10 8 5" xfId="0"/>
    <cellStyle name="Vírgula 10 8 6" xfId="0"/>
    <cellStyle name="Vírgula 10 8 7" xfId="0"/>
    <cellStyle name="Vírgula 10 9" xfId="0"/>
    <cellStyle name="Vírgula 10 9 2" xfId="0"/>
    <cellStyle name="Vírgula 10 9 2 2" xfId="0"/>
    <cellStyle name="Vírgula 10 9 2 3" xfId="0"/>
    <cellStyle name="Vírgula 10 9 3" xfId="0"/>
    <cellStyle name="Vírgula 10 9 4" xfId="0"/>
    <cellStyle name="Vírgula 10 9 5" xfId="0"/>
    <cellStyle name="Vírgula 10 9 6" xfId="0"/>
    <cellStyle name="Vírgula 11" xfId="0"/>
    <cellStyle name="Vírgula 11 2" xfId="0"/>
    <cellStyle name="Vírgula 11 2 2" xfId="0"/>
    <cellStyle name="Vírgula 11 3" xfId="0"/>
    <cellStyle name="Vírgula 11 4" xfId="0"/>
    <cellStyle name="Vírgula 12" xfId="0"/>
    <cellStyle name="Vírgula 12 10" xfId="0"/>
    <cellStyle name="Vírgula 12 10 2" xfId="0"/>
    <cellStyle name="Vírgula 12 10 2 2" xfId="0"/>
    <cellStyle name="Vírgula 12 10 2 3" xfId="0"/>
    <cellStyle name="Vírgula 12 10 3" xfId="0"/>
    <cellStyle name="Vírgula 12 10 4" xfId="0"/>
    <cellStyle name="Vírgula 12 10 5" xfId="0"/>
    <cellStyle name="Vírgula 12 10 6" xfId="0"/>
    <cellStyle name="Vírgula 12 11" xfId="0"/>
    <cellStyle name="Vírgula 12 11 2" xfId="0"/>
    <cellStyle name="Vírgula 12 11 2 2" xfId="0"/>
    <cellStyle name="Vírgula 12 11 2 3" xfId="0"/>
    <cellStyle name="Vírgula 12 11 3" xfId="0"/>
    <cellStyle name="Vírgula 12 11 4" xfId="0"/>
    <cellStyle name="Vírgula 12 11 5" xfId="0"/>
    <cellStyle name="Vírgula 12 12" xfId="0"/>
    <cellStyle name="Vírgula 12 12 2" xfId="0"/>
    <cellStyle name="Vírgula 12 12 3" xfId="0"/>
    <cellStyle name="Vírgula 12 12 4" xfId="0"/>
    <cellStyle name="Vírgula 12 13" xfId="0"/>
    <cellStyle name="Vírgula 12 14" xfId="0"/>
    <cellStyle name="Vírgula 12 15" xfId="0"/>
    <cellStyle name="Vírgula 12 16" xfId="0"/>
    <cellStyle name="Vírgula 12 2" xfId="0"/>
    <cellStyle name="Vírgula 12 2 10" xfId="0"/>
    <cellStyle name="Vírgula 12 2 11" xfId="0"/>
    <cellStyle name="Vírgula 12 2 2" xfId="0"/>
    <cellStyle name="Vírgula 12 2 2 2" xfId="0"/>
    <cellStyle name="Vírgula 12 2 2 2 2" xfId="0"/>
    <cellStyle name="Vírgula 12 2 2 2 2 2" xfId="0"/>
    <cellStyle name="Vírgula 12 2 2 2 2 2 2" xfId="0"/>
    <cellStyle name="Vírgula 12 2 2 2 2 2 3" xfId="0"/>
    <cellStyle name="Vírgula 12 2 2 2 2 3" xfId="0"/>
    <cellStyle name="Vírgula 12 2 2 2 2 4" xfId="0"/>
    <cellStyle name="Vírgula 12 2 2 2 2 5" xfId="0"/>
    <cellStyle name="Vírgula 12 2 2 2 2 6" xfId="0"/>
    <cellStyle name="Vírgula 12 2 2 2 3" xfId="0"/>
    <cellStyle name="Vírgula 12 2 2 2 3 2" xfId="0"/>
    <cellStyle name="Vírgula 12 2 2 2 3 3" xfId="0"/>
    <cellStyle name="Vírgula 12 2 2 2 4" xfId="0"/>
    <cellStyle name="Vírgula 12 2 2 2 5" xfId="0"/>
    <cellStyle name="Vírgula 12 2 2 2 6" xfId="0"/>
    <cellStyle name="Vírgula 12 2 2 2 7" xfId="0"/>
    <cellStyle name="Vírgula 12 2 2 3" xfId="0"/>
    <cellStyle name="Vírgula 12 2 2 3 2" xfId="0"/>
    <cellStyle name="Vírgula 12 2 2 3 2 2" xfId="0"/>
    <cellStyle name="Vírgula 12 2 2 3 2 3" xfId="0"/>
    <cellStyle name="Vírgula 12 2 2 3 3" xfId="0"/>
    <cellStyle name="Vírgula 12 2 2 3 4" xfId="0"/>
    <cellStyle name="Vírgula 12 2 2 3 5" xfId="0"/>
    <cellStyle name="Vírgula 12 2 2 3 6" xfId="0"/>
    <cellStyle name="Vírgula 12 2 2 4" xfId="0"/>
    <cellStyle name="Vírgula 12 2 2 4 2" xfId="0"/>
    <cellStyle name="Vírgula 12 2 2 4 3" xfId="0"/>
    <cellStyle name="Vírgula 12 2 2 5" xfId="0"/>
    <cellStyle name="Vírgula 12 2 2 6" xfId="0"/>
    <cellStyle name="Vírgula 12 2 2 7" xfId="0"/>
    <cellStyle name="Vírgula 12 2 2 8" xfId="0"/>
    <cellStyle name="Vírgula 12 2 3" xfId="0"/>
    <cellStyle name="Vírgula 12 2 3 2" xfId="0"/>
    <cellStyle name="Vírgula 12 2 3 2 2" xfId="0"/>
    <cellStyle name="Vírgula 12 2 3 2 2 2" xfId="0"/>
    <cellStyle name="Vírgula 12 2 3 2 2 3" xfId="0"/>
    <cellStyle name="Vírgula 12 2 3 2 3" xfId="0"/>
    <cellStyle name="Vírgula 12 2 3 2 4" xfId="0"/>
    <cellStyle name="Vírgula 12 2 3 2 5" xfId="0"/>
    <cellStyle name="Vírgula 12 2 3 2 6" xfId="0"/>
    <cellStyle name="Vírgula 12 2 3 3" xfId="0"/>
    <cellStyle name="Vírgula 12 2 3 3 2" xfId="0"/>
    <cellStyle name="Vírgula 12 2 3 3 3" xfId="0"/>
    <cellStyle name="Vírgula 12 2 3 4" xfId="0"/>
    <cellStyle name="Vírgula 12 2 3 5" xfId="0"/>
    <cellStyle name="Vírgula 12 2 3 6" xfId="0"/>
    <cellStyle name="Vírgula 12 2 3 7" xfId="0"/>
    <cellStyle name="Vírgula 12 2 4" xfId="0"/>
    <cellStyle name="Vírgula 12 2 4 2" xfId="0"/>
    <cellStyle name="Vírgula 12 2 4 2 2" xfId="0"/>
    <cellStyle name="Vírgula 12 2 4 2 3" xfId="0"/>
    <cellStyle name="Vírgula 12 2 4 3" xfId="0"/>
    <cellStyle name="Vírgula 12 2 4 4" xfId="0"/>
    <cellStyle name="Vírgula 12 2 4 5" xfId="0"/>
    <cellStyle name="Vírgula 12 2 4 6" xfId="0"/>
    <cellStyle name="Vírgula 12 2 5" xfId="0"/>
    <cellStyle name="Vírgula 12 2 5 2" xfId="0"/>
    <cellStyle name="Vírgula 12 2 5 2 2" xfId="0"/>
    <cellStyle name="Vírgula 12 2 5 2 3" xfId="0"/>
    <cellStyle name="Vírgula 12 2 5 3" xfId="0"/>
    <cellStyle name="Vírgula 12 2 5 4" xfId="0"/>
    <cellStyle name="Vírgula 12 2 5 5" xfId="0"/>
    <cellStyle name="Vírgula 12 2 5 6" xfId="0"/>
    <cellStyle name="Vírgula 12 2 6" xfId="0"/>
    <cellStyle name="Vírgula 12 2 6 2" xfId="0"/>
    <cellStyle name="Vírgula 12 2 6 2 2" xfId="0"/>
    <cellStyle name="Vírgula 12 2 6 2 3" xfId="0"/>
    <cellStyle name="Vírgula 12 2 6 3" xfId="0"/>
    <cellStyle name="Vírgula 12 2 6 4" xfId="0"/>
    <cellStyle name="Vírgula 12 2 6 5" xfId="0"/>
    <cellStyle name="Vírgula 12 2 7" xfId="0"/>
    <cellStyle name="Vírgula 12 2 7 2" xfId="0"/>
    <cellStyle name="Vírgula 12 2 7 3" xfId="0"/>
    <cellStyle name="Vírgula 12 2 8" xfId="0"/>
    <cellStyle name="Vírgula 12 2 9" xfId="0"/>
    <cellStyle name="Vírgula 12 3" xfId="0"/>
    <cellStyle name="Vírgula 12 3 10" xfId="0"/>
    <cellStyle name="Vírgula 12 3 11" xfId="0"/>
    <cellStyle name="Vírgula 12 3 2" xfId="0"/>
    <cellStyle name="Vírgula 12 3 2 2" xfId="0"/>
    <cellStyle name="Vírgula 12 3 2 2 2" xfId="0"/>
    <cellStyle name="Vírgula 12 3 2 2 2 2" xfId="0"/>
    <cellStyle name="Vírgula 12 3 2 2 2 2 2" xfId="0"/>
    <cellStyle name="Vírgula 12 3 2 2 2 2 3" xfId="0"/>
    <cellStyle name="Vírgula 12 3 2 2 2 3" xfId="0"/>
    <cellStyle name="Vírgula 12 3 2 2 2 4" xfId="0"/>
    <cellStyle name="Vírgula 12 3 2 2 2 5" xfId="0"/>
    <cellStyle name="Vírgula 12 3 2 2 2 6" xfId="0"/>
    <cellStyle name="Vírgula 12 3 2 2 3" xfId="0"/>
    <cellStyle name="Vírgula 12 3 2 2 3 2" xfId="0"/>
    <cellStyle name="Vírgula 12 3 2 2 3 3" xfId="0"/>
    <cellStyle name="Vírgula 12 3 2 2 4" xfId="0"/>
    <cellStyle name="Vírgula 12 3 2 2 5" xfId="0"/>
    <cellStyle name="Vírgula 12 3 2 2 6" xfId="0"/>
    <cellStyle name="Vírgula 12 3 2 2 7" xfId="0"/>
    <cellStyle name="Vírgula 12 3 2 3" xfId="0"/>
    <cellStyle name="Vírgula 12 3 2 3 2" xfId="0"/>
    <cellStyle name="Vírgula 12 3 2 3 2 2" xfId="0"/>
    <cellStyle name="Vírgula 12 3 2 3 2 3" xfId="0"/>
    <cellStyle name="Vírgula 12 3 2 3 3" xfId="0"/>
    <cellStyle name="Vírgula 12 3 2 3 4" xfId="0"/>
    <cellStyle name="Vírgula 12 3 2 3 5" xfId="0"/>
    <cellStyle name="Vírgula 12 3 2 3 6" xfId="0"/>
    <cellStyle name="Vírgula 12 3 2 4" xfId="0"/>
    <cellStyle name="Vírgula 12 3 2 4 2" xfId="0"/>
    <cellStyle name="Vírgula 12 3 2 4 3" xfId="0"/>
    <cellStyle name="Vírgula 12 3 2 5" xfId="0"/>
    <cellStyle name="Vírgula 12 3 2 6" xfId="0"/>
    <cellStyle name="Vírgula 12 3 2 7" xfId="0"/>
    <cellStyle name="Vírgula 12 3 2 8" xfId="0"/>
    <cellStyle name="Vírgula 12 3 3" xfId="0"/>
    <cellStyle name="Vírgula 12 3 3 2" xfId="0"/>
    <cellStyle name="Vírgula 12 3 3 2 2" xfId="0"/>
    <cellStyle name="Vírgula 12 3 3 2 2 2" xfId="0"/>
    <cellStyle name="Vírgula 12 3 3 2 2 3" xfId="0"/>
    <cellStyle name="Vírgula 12 3 3 2 3" xfId="0"/>
    <cellStyle name="Vírgula 12 3 3 2 4" xfId="0"/>
    <cellStyle name="Vírgula 12 3 3 2 5" xfId="0"/>
    <cellStyle name="Vírgula 12 3 3 2 6" xfId="0"/>
    <cellStyle name="Vírgula 12 3 3 3" xfId="0"/>
    <cellStyle name="Vírgula 12 3 3 3 2" xfId="0"/>
    <cellStyle name="Vírgula 12 3 3 3 3" xfId="0"/>
    <cellStyle name="Vírgula 12 3 3 4" xfId="0"/>
    <cellStyle name="Vírgula 12 3 3 5" xfId="0"/>
    <cellStyle name="Vírgula 12 3 3 6" xfId="0"/>
    <cellStyle name="Vírgula 12 3 3 7" xfId="0"/>
    <cellStyle name="Vírgula 12 3 4" xfId="0"/>
    <cellStyle name="Vírgula 12 3 4 2" xfId="0"/>
    <cellStyle name="Vírgula 12 3 4 2 2" xfId="0"/>
    <cellStyle name="Vírgula 12 3 4 2 3" xfId="0"/>
    <cellStyle name="Vírgula 12 3 4 3" xfId="0"/>
    <cellStyle name="Vírgula 12 3 4 4" xfId="0"/>
    <cellStyle name="Vírgula 12 3 4 5" xfId="0"/>
    <cellStyle name="Vírgula 12 3 4 6" xfId="0"/>
    <cellStyle name="Vírgula 12 3 5" xfId="0"/>
    <cellStyle name="Vírgula 12 3 5 2" xfId="0"/>
    <cellStyle name="Vírgula 12 3 5 2 2" xfId="0"/>
    <cellStyle name="Vírgula 12 3 5 2 3" xfId="0"/>
    <cellStyle name="Vírgula 12 3 5 3" xfId="0"/>
    <cellStyle name="Vírgula 12 3 5 4" xfId="0"/>
    <cellStyle name="Vírgula 12 3 5 5" xfId="0"/>
    <cellStyle name="Vírgula 12 3 5 6" xfId="0"/>
    <cellStyle name="Vírgula 12 3 6" xfId="0"/>
    <cellStyle name="Vírgula 12 3 6 2" xfId="0"/>
    <cellStyle name="Vírgula 12 3 6 2 2" xfId="0"/>
    <cellStyle name="Vírgula 12 3 6 2 3" xfId="0"/>
    <cellStyle name="Vírgula 12 3 6 3" xfId="0"/>
    <cellStyle name="Vírgula 12 3 6 4" xfId="0"/>
    <cellStyle name="Vírgula 12 3 6 5" xfId="0"/>
    <cellStyle name="Vírgula 12 3 7" xfId="0"/>
    <cellStyle name="Vírgula 12 3 7 2" xfId="0"/>
    <cellStyle name="Vírgula 12 3 7 3" xfId="0"/>
    <cellStyle name="Vírgula 12 3 8" xfId="0"/>
    <cellStyle name="Vírgula 12 3 9" xfId="0"/>
    <cellStyle name="Vírgula 12 4" xfId="0"/>
    <cellStyle name="Vírgula 12 4 2" xfId="0"/>
    <cellStyle name="Vírgula 12 4 2 2" xfId="0"/>
    <cellStyle name="Vírgula 12 4 2 2 2" xfId="0"/>
    <cellStyle name="Vírgula 12 4 2 2 2 2" xfId="0"/>
    <cellStyle name="Vírgula 12 4 2 2 2 3" xfId="0"/>
    <cellStyle name="Vírgula 12 4 2 2 3" xfId="0"/>
    <cellStyle name="Vírgula 12 4 2 2 4" xfId="0"/>
    <cellStyle name="Vírgula 12 4 2 2 5" xfId="0"/>
    <cellStyle name="Vírgula 12 4 2 2 6" xfId="0"/>
    <cellStyle name="Vírgula 12 4 2 3" xfId="0"/>
    <cellStyle name="Vírgula 12 4 2 3 2" xfId="0"/>
    <cellStyle name="Vírgula 12 4 2 3 3" xfId="0"/>
    <cellStyle name="Vírgula 12 4 2 4" xfId="0"/>
    <cellStyle name="Vírgula 12 4 2 5" xfId="0"/>
    <cellStyle name="Vírgula 12 4 2 6" xfId="0"/>
    <cellStyle name="Vírgula 12 4 2 7" xfId="0"/>
    <cellStyle name="Vírgula 12 4 3" xfId="0"/>
    <cellStyle name="Vírgula 12 4 3 2" xfId="0"/>
    <cellStyle name="Vírgula 12 4 3 2 2" xfId="0"/>
    <cellStyle name="Vírgula 12 4 3 2 3" xfId="0"/>
    <cellStyle name="Vírgula 12 4 3 3" xfId="0"/>
    <cellStyle name="Vírgula 12 4 3 4" xfId="0"/>
    <cellStyle name="Vírgula 12 4 3 5" xfId="0"/>
    <cellStyle name="Vírgula 12 4 3 6" xfId="0"/>
    <cellStyle name="Vírgula 12 4 4" xfId="0"/>
    <cellStyle name="Vírgula 12 4 4 2" xfId="0"/>
    <cellStyle name="Vírgula 12 4 4 3" xfId="0"/>
    <cellStyle name="Vírgula 12 4 5" xfId="0"/>
    <cellStyle name="Vírgula 12 4 6" xfId="0"/>
    <cellStyle name="Vírgula 12 4 7" xfId="0"/>
    <cellStyle name="Vírgula 12 4 8" xfId="0"/>
    <cellStyle name="Vírgula 12 5" xfId="0"/>
    <cellStyle name="Vírgula 12 5 2" xfId="0"/>
    <cellStyle name="Vírgula 12 5 2 2" xfId="0"/>
    <cellStyle name="Vírgula 12 5 2 2 2" xfId="0"/>
    <cellStyle name="Vírgula 12 5 2 2 2 2" xfId="0"/>
    <cellStyle name="Vírgula 12 5 2 2 2 3" xfId="0"/>
    <cellStyle name="Vírgula 12 5 2 2 3" xfId="0"/>
    <cellStyle name="Vírgula 12 5 2 2 4" xfId="0"/>
    <cellStyle name="Vírgula 12 5 2 2 5" xfId="0"/>
    <cellStyle name="Vírgula 12 5 2 2 6" xfId="0"/>
    <cellStyle name="Vírgula 12 5 2 3" xfId="0"/>
    <cellStyle name="Vírgula 12 5 2 3 2" xfId="0"/>
    <cellStyle name="Vírgula 12 5 2 3 3" xfId="0"/>
    <cellStyle name="Vírgula 12 5 2 4" xfId="0"/>
    <cellStyle name="Vírgula 12 5 2 5" xfId="0"/>
    <cellStyle name="Vírgula 12 5 2 6" xfId="0"/>
    <cellStyle name="Vírgula 12 5 2 7" xfId="0"/>
    <cellStyle name="Vírgula 12 5 3" xfId="0"/>
    <cellStyle name="Vírgula 12 5 3 2" xfId="0"/>
    <cellStyle name="Vírgula 12 5 3 2 2" xfId="0"/>
    <cellStyle name="Vírgula 12 5 3 2 3" xfId="0"/>
    <cellStyle name="Vírgula 12 5 3 3" xfId="0"/>
    <cellStyle name="Vírgula 12 5 3 4" xfId="0"/>
    <cellStyle name="Vírgula 12 5 3 5" xfId="0"/>
    <cellStyle name="Vírgula 12 5 3 6" xfId="0"/>
    <cellStyle name="Vírgula 12 5 4" xfId="0"/>
    <cellStyle name="Vírgula 12 5 4 2" xfId="0"/>
    <cellStyle name="Vírgula 12 5 4 3" xfId="0"/>
    <cellStyle name="Vírgula 12 5 5" xfId="0"/>
    <cellStyle name="Vírgula 12 5 6" xfId="0"/>
    <cellStyle name="Vírgula 12 5 7" xfId="0"/>
    <cellStyle name="Vírgula 12 5 8" xfId="0"/>
    <cellStyle name="Vírgula 12 6" xfId="0"/>
    <cellStyle name="Vírgula 12 6 2" xfId="0"/>
    <cellStyle name="Vírgula 12 6 2 2" xfId="0"/>
    <cellStyle name="Vírgula 12 6 2 2 2" xfId="0"/>
    <cellStyle name="Vírgula 12 6 2 2 2 2" xfId="0"/>
    <cellStyle name="Vírgula 12 6 2 2 2 3" xfId="0"/>
    <cellStyle name="Vírgula 12 6 2 2 3" xfId="0"/>
    <cellStyle name="Vírgula 12 6 2 2 4" xfId="0"/>
    <cellStyle name="Vírgula 12 6 2 2 5" xfId="0"/>
    <cellStyle name="Vírgula 12 6 2 2 6" xfId="0"/>
    <cellStyle name="Vírgula 12 6 2 3" xfId="0"/>
    <cellStyle name="Vírgula 12 6 2 3 2" xfId="0"/>
    <cellStyle name="Vírgula 12 6 2 3 3" xfId="0"/>
    <cellStyle name="Vírgula 12 6 2 4" xfId="0"/>
    <cellStyle name="Vírgula 12 6 2 5" xfId="0"/>
    <cellStyle name="Vírgula 12 6 2 6" xfId="0"/>
    <cellStyle name="Vírgula 12 6 2 7" xfId="0"/>
    <cellStyle name="Vírgula 12 6 3" xfId="0"/>
    <cellStyle name="Vírgula 12 6 3 2" xfId="0"/>
    <cellStyle name="Vírgula 12 6 3 2 2" xfId="0"/>
    <cellStyle name="Vírgula 12 6 3 2 3" xfId="0"/>
    <cellStyle name="Vírgula 12 6 3 3" xfId="0"/>
    <cellStyle name="Vírgula 12 6 3 4" xfId="0"/>
    <cellStyle name="Vírgula 12 6 3 5" xfId="0"/>
    <cellStyle name="Vírgula 12 6 3 6" xfId="0"/>
    <cellStyle name="Vírgula 12 6 4" xfId="0"/>
    <cellStyle name="Vírgula 12 6 4 2" xfId="0"/>
    <cellStyle name="Vírgula 12 6 4 3" xfId="0"/>
    <cellStyle name="Vírgula 12 6 5" xfId="0"/>
    <cellStyle name="Vírgula 12 6 6" xfId="0"/>
    <cellStyle name="Vírgula 12 6 7" xfId="0"/>
    <cellStyle name="Vírgula 12 6 8" xfId="0"/>
    <cellStyle name="Vírgula 12 7" xfId="0"/>
    <cellStyle name="Vírgula 12 7 2" xfId="0"/>
    <cellStyle name="Vírgula 12 7 2 2" xfId="0"/>
    <cellStyle name="Vírgula 12 7 2 2 2" xfId="0"/>
    <cellStyle name="Vírgula 12 7 2 2 3" xfId="0"/>
    <cellStyle name="Vírgula 12 7 2 3" xfId="0"/>
    <cellStyle name="Vírgula 12 7 2 4" xfId="0"/>
    <cellStyle name="Vírgula 12 7 2 5" xfId="0"/>
    <cellStyle name="Vírgula 12 7 2 6" xfId="0"/>
    <cellStyle name="Vírgula 12 7 3" xfId="0"/>
    <cellStyle name="Vírgula 12 7 3 2" xfId="0"/>
    <cellStyle name="Vírgula 12 7 3 3" xfId="0"/>
    <cellStyle name="Vírgula 12 7 4" xfId="0"/>
    <cellStyle name="Vírgula 12 7 5" xfId="0"/>
    <cellStyle name="Vírgula 12 7 6" xfId="0"/>
    <cellStyle name="Vírgula 12 7 7" xfId="0"/>
    <cellStyle name="Vírgula 12 8" xfId="0"/>
    <cellStyle name="Vírgula 12 8 2" xfId="0"/>
    <cellStyle name="Vírgula 12 8 2 2" xfId="0"/>
    <cellStyle name="Vírgula 12 8 2 3" xfId="0"/>
    <cellStyle name="Vírgula 12 8 3" xfId="0"/>
    <cellStyle name="Vírgula 12 8 4" xfId="0"/>
    <cellStyle name="Vírgula 12 8 5" xfId="0"/>
    <cellStyle name="Vírgula 12 8 6" xfId="0"/>
    <cellStyle name="Vírgula 12 9" xfId="0"/>
    <cellStyle name="Vírgula 12 9 2" xfId="0"/>
    <cellStyle name="Vírgula 12 9 2 2" xfId="0"/>
    <cellStyle name="Vírgula 12 9 2 3" xfId="0"/>
    <cellStyle name="Vírgula 12 9 3" xfId="0"/>
    <cellStyle name="Vírgula 12 9 4" xfId="0"/>
    <cellStyle name="Vírgula 12 9 5" xfId="0"/>
    <cellStyle name="Vírgula 12 9 6" xfId="0"/>
    <cellStyle name="Vírgula 13" xfId="0"/>
    <cellStyle name="Vírgula 13 2" xfId="0"/>
    <cellStyle name="Vírgula 14" xfId="0"/>
    <cellStyle name="Vírgula 14 2" xfId="0"/>
    <cellStyle name="Vírgula 15" xfId="0"/>
    <cellStyle name="Vírgula 2" xfId="0"/>
    <cellStyle name="Vírgula 2 2" xfId="0"/>
    <cellStyle name="Vírgula 2 2 2" xfId="0"/>
    <cellStyle name="Vírgula 2 2 2 2" xfId="0"/>
    <cellStyle name="Vírgula 2 2 2 3" xfId="0"/>
    <cellStyle name="Vírgula 2 2 2 3 2" xfId="0"/>
    <cellStyle name="Vírgula 2 2 2 3 2 2" xfId="0"/>
    <cellStyle name="Vírgula 2 2 2 3 3" xfId="0"/>
    <cellStyle name="Vírgula 2 2 3" xfId="0"/>
    <cellStyle name="Vírgula 2 2 4" xfId="0"/>
    <cellStyle name="Vírgula 2 2 4 2" xfId="0"/>
    <cellStyle name="Vírgula 2 2 4 2 2" xfId="0"/>
    <cellStyle name="Vírgula 2 2 4 2 3" xfId="0"/>
    <cellStyle name="Vírgula 2 2 4 3" xfId="0"/>
    <cellStyle name="Vírgula 2 2 4 4" xfId="0"/>
    <cellStyle name="Vírgula 2 2 4 5" xfId="0"/>
    <cellStyle name="Vírgula 2 2 4 6" xfId="0"/>
    <cellStyle name="Vírgula 2 2 5" xfId="0"/>
    <cellStyle name="Vírgula 2 2 5 2" xfId="0"/>
    <cellStyle name="Vírgula 2 2 5 2 2" xfId="0"/>
    <cellStyle name="Vírgula 2 2 5 3" xfId="0"/>
    <cellStyle name="Vírgula 2 3" xfId="0"/>
    <cellStyle name="Vírgula 2 3 2" xfId="0"/>
    <cellStyle name="Vírgula 2 3 3" xfId="0"/>
    <cellStyle name="Vírgula 2 3 3 2" xfId="0"/>
    <cellStyle name="Vírgula 2 3 3 2 2" xfId="0"/>
    <cellStyle name="Vírgula 2 3 3 3" xfId="0"/>
    <cellStyle name="Vírgula 2 4" xfId="0"/>
    <cellStyle name="Vírgula 2 4 2" xfId="0"/>
    <cellStyle name="Vírgula 2 4 2 2" xfId="0"/>
    <cellStyle name="Vírgula 2 4 2 2 2" xfId="0"/>
    <cellStyle name="Vírgula 2 4 2 3" xfId="0"/>
    <cellStyle name="Vírgula 2 5" xfId="0"/>
    <cellStyle name="Vírgula 2 6" xfId="0"/>
    <cellStyle name="Vírgula 2 6 2" xfId="0"/>
    <cellStyle name="Vírgula 2 6 2 2" xfId="0"/>
    <cellStyle name="Vírgula 2 6 2 3" xfId="0"/>
    <cellStyle name="Vírgula 2 6 3" xfId="0"/>
    <cellStyle name="Vírgula 2 6 4" xfId="0"/>
    <cellStyle name="Vírgula 2 6 5" xfId="0"/>
    <cellStyle name="Vírgula 2 6 6" xfId="0"/>
    <cellStyle name="Vírgula 2 7" xfId="0"/>
    <cellStyle name="Vírgula 2 7 2" xfId="0"/>
    <cellStyle name="Vírgula 2 7 2 2" xfId="0"/>
    <cellStyle name="Vírgula 2 7 3" xfId="0"/>
    <cellStyle name="Vírgula 3" xfId="0"/>
    <cellStyle name="Vírgula 3 2" xfId="0"/>
    <cellStyle name="Vírgula 3 2 2" xfId="0"/>
    <cellStyle name="Vírgula 3 2 2 2" xfId="0"/>
    <cellStyle name="Vírgula 3 2 3" xfId="0"/>
    <cellStyle name="Vírgula 3 2 4" xfId="0"/>
    <cellStyle name="Vírgula 3 3" xfId="0"/>
    <cellStyle name="Vírgula 3 3 2" xfId="0"/>
    <cellStyle name="Vírgula 3 4" xfId="0"/>
    <cellStyle name="Vírgula 3 5" xfId="0"/>
    <cellStyle name="Vírgula 3 6" xfId="0"/>
    <cellStyle name="Vírgula 4" xfId="0"/>
    <cellStyle name="Vírgula 5" xfId="0"/>
    <cellStyle name="Vírgula 5 2" xfId="0"/>
    <cellStyle name="Vírgula 5 2 2" xfId="0"/>
    <cellStyle name="Vírgula 5 2 2 2" xfId="0"/>
    <cellStyle name="Vírgula 5 2 3" xfId="0"/>
    <cellStyle name="Vírgula 5 3" xfId="0"/>
    <cellStyle name="Vírgula 6" xfId="0"/>
    <cellStyle name="Vírgula 6 2" xfId="0"/>
    <cellStyle name="Vírgula 6 2 2" xfId="0"/>
    <cellStyle name="Vírgula 6 2 2 2" xfId="0"/>
    <cellStyle name="Vírgula 6 2 3" xfId="0"/>
    <cellStyle name="Vírgula 6 2 4" xfId="0"/>
    <cellStyle name="Vírgula 6 3" xfId="0"/>
    <cellStyle name="Vírgula 6 3 2" xfId="0"/>
    <cellStyle name="Vírgula 6 3 2 2" xfId="0"/>
    <cellStyle name="Vírgula 6 3 3" xfId="0"/>
    <cellStyle name="Vírgula 6 3 4" xfId="0"/>
    <cellStyle name="Vírgula 6 4" xfId="0"/>
    <cellStyle name="Vírgula 6 4 2" xfId="0"/>
    <cellStyle name="Vírgula 6 5" xfId="0"/>
    <cellStyle name="Vírgula 6 6" xfId="0"/>
    <cellStyle name="Vírgula 7" xfId="0"/>
    <cellStyle name="Vírgula 7 10" xfId="0"/>
    <cellStyle name="Vírgula 7 10 2" xfId="0"/>
    <cellStyle name="Vírgula 7 10 2 2" xfId="0"/>
    <cellStyle name="Vírgula 7 10 2 2 2" xfId="0"/>
    <cellStyle name="Vírgula 7 10 2 2 3" xfId="0"/>
    <cellStyle name="Vírgula 7 10 2 3" xfId="0"/>
    <cellStyle name="Vírgula 7 10 2 4" xfId="0"/>
    <cellStyle name="Vírgula 7 10 2 5" xfId="0"/>
    <cellStyle name="Vírgula 7 10 2 6" xfId="0"/>
    <cellStyle name="Vírgula 7 10 3" xfId="0"/>
    <cellStyle name="Vírgula 7 10 3 2" xfId="0"/>
    <cellStyle name="Vírgula 7 10 3 3" xfId="0"/>
    <cellStyle name="Vírgula 7 10 4" xfId="0"/>
    <cellStyle name="Vírgula 7 10 5" xfId="0"/>
    <cellStyle name="Vírgula 7 10 6" xfId="0"/>
    <cellStyle name="Vírgula 7 10 7" xfId="0"/>
    <cellStyle name="Vírgula 7 11" xfId="0"/>
    <cellStyle name="Vírgula 7 11 2" xfId="0"/>
    <cellStyle name="Vírgula 7 11 2 2" xfId="0"/>
    <cellStyle name="Vírgula 7 11 2 3" xfId="0"/>
    <cellStyle name="Vírgula 7 11 3" xfId="0"/>
    <cellStyle name="Vírgula 7 11 4" xfId="0"/>
    <cellStyle name="Vírgula 7 11 5" xfId="0"/>
    <cellStyle name="Vírgula 7 11 6" xfId="0"/>
    <cellStyle name="Vírgula 7 12" xfId="0"/>
    <cellStyle name="Vírgula 7 12 2" xfId="0"/>
    <cellStyle name="Vírgula 7 12 2 2" xfId="0"/>
    <cellStyle name="Vírgula 7 12 2 3" xfId="0"/>
    <cellStyle name="Vírgula 7 12 3" xfId="0"/>
    <cellStyle name="Vírgula 7 12 4" xfId="0"/>
    <cellStyle name="Vírgula 7 12 5" xfId="0"/>
    <cellStyle name="Vírgula 7 12 6" xfId="0"/>
    <cellStyle name="Vírgula 7 13" xfId="0"/>
    <cellStyle name="Vírgula 7 13 2" xfId="0"/>
    <cellStyle name="Vírgula 7 13 2 2" xfId="0"/>
    <cellStyle name="Vírgula 7 13 2 3" xfId="0"/>
    <cellStyle name="Vírgula 7 13 3" xfId="0"/>
    <cellStyle name="Vírgula 7 13 4" xfId="0"/>
    <cellStyle name="Vírgula 7 13 5" xfId="0"/>
    <cellStyle name="Vírgula 7 13 6" xfId="0"/>
    <cellStyle name="Vírgula 7 14" xfId="0"/>
    <cellStyle name="Vírgula 7 14 2" xfId="0"/>
    <cellStyle name="Vírgula 7 14 2 2" xfId="0"/>
    <cellStyle name="Vírgula 7 14 2 3" xfId="0"/>
    <cellStyle name="Vírgula 7 14 3" xfId="0"/>
    <cellStyle name="Vírgula 7 14 4" xfId="0"/>
    <cellStyle name="Vírgula 7 14 5" xfId="0"/>
    <cellStyle name="Vírgula 7 15" xfId="0"/>
    <cellStyle name="Vírgula 7 15 2" xfId="0"/>
    <cellStyle name="Vírgula 7 15 3" xfId="0"/>
    <cellStyle name="Vírgula 7 15 4" xfId="0"/>
    <cellStyle name="Vírgula 7 16" xfId="0"/>
    <cellStyle name="Vírgula 7 17" xfId="0"/>
    <cellStyle name="Vírgula 7 18" xfId="0"/>
    <cellStyle name="Vírgula 7 19" xfId="0"/>
    <cellStyle name="Vírgula 7 2" xfId="0"/>
    <cellStyle name="Vírgula 7 2 10" xfId="0"/>
    <cellStyle name="Vírgula 7 2 10 2" xfId="0"/>
    <cellStyle name="Vírgula 7 2 10 2 2" xfId="0"/>
    <cellStyle name="Vírgula 7 2 10 2 3" xfId="0"/>
    <cellStyle name="Vírgula 7 2 10 3" xfId="0"/>
    <cellStyle name="Vírgula 7 2 10 4" xfId="0"/>
    <cellStyle name="Vírgula 7 2 10 5" xfId="0"/>
    <cellStyle name="Vírgula 7 2 10 6" xfId="0"/>
    <cellStyle name="Vírgula 7 2 11" xfId="0"/>
    <cellStyle name="Vírgula 7 2 11 2" xfId="0"/>
    <cellStyle name="Vírgula 7 2 11 2 2" xfId="0"/>
    <cellStyle name="Vírgula 7 2 11 2 3" xfId="0"/>
    <cellStyle name="Vírgula 7 2 11 3" xfId="0"/>
    <cellStyle name="Vírgula 7 2 11 4" xfId="0"/>
    <cellStyle name="Vírgula 7 2 11 5" xfId="0"/>
    <cellStyle name="Vírgula 7 2 12" xfId="0"/>
    <cellStyle name="Vírgula 7 2 12 2" xfId="0"/>
    <cellStyle name="Vírgula 7 2 12 3" xfId="0"/>
    <cellStyle name="Vírgula 7 2 12 4" xfId="0"/>
    <cellStyle name="Vírgula 7 2 13" xfId="0"/>
    <cellStyle name="Vírgula 7 2 14" xfId="0"/>
    <cellStyle name="Vírgula 7 2 15" xfId="0"/>
    <cellStyle name="Vírgula 7 2 16" xfId="0"/>
    <cellStyle name="Vírgula 7 2 2" xfId="0"/>
    <cellStyle name="Vírgula 7 2 2 10" xfId="0"/>
    <cellStyle name="Vírgula 7 2 2 11" xfId="0"/>
    <cellStyle name="Vírgula 7 2 2 2" xfId="0"/>
    <cellStyle name="Vírgula 7 2 2 2 2" xfId="0"/>
    <cellStyle name="Vírgula 7 2 2 2 2 2" xfId="0"/>
    <cellStyle name="Vírgula 7 2 2 2 2 2 2" xfId="0"/>
    <cellStyle name="Vírgula 7 2 2 2 2 2 2 2" xfId="0"/>
    <cellStyle name="Vírgula 7 2 2 2 2 2 2 3" xfId="0"/>
    <cellStyle name="Vírgula 7 2 2 2 2 2 3" xfId="0"/>
    <cellStyle name="Vírgula 7 2 2 2 2 2 4" xfId="0"/>
    <cellStyle name="Vírgula 7 2 2 2 2 2 5" xfId="0"/>
    <cellStyle name="Vírgula 7 2 2 2 2 2 6" xfId="0"/>
    <cellStyle name="Vírgula 7 2 2 2 2 3" xfId="0"/>
    <cellStyle name="Vírgula 7 2 2 2 2 3 2" xfId="0"/>
    <cellStyle name="Vírgula 7 2 2 2 2 3 3" xfId="0"/>
    <cellStyle name="Vírgula 7 2 2 2 2 4" xfId="0"/>
    <cellStyle name="Vírgula 7 2 2 2 2 5" xfId="0"/>
    <cellStyle name="Vírgula 7 2 2 2 2 6" xfId="0"/>
    <cellStyle name="Vírgula 7 2 2 2 2 7" xfId="0"/>
    <cellStyle name="Vírgula 7 2 2 2 3" xfId="0"/>
    <cellStyle name="Vírgula 7 2 2 2 3 2" xfId="0"/>
    <cellStyle name="Vírgula 7 2 2 2 3 2 2" xfId="0"/>
    <cellStyle name="Vírgula 7 2 2 2 3 2 3" xfId="0"/>
    <cellStyle name="Vírgula 7 2 2 2 3 3" xfId="0"/>
    <cellStyle name="Vírgula 7 2 2 2 3 4" xfId="0"/>
    <cellStyle name="Vírgula 7 2 2 2 3 5" xfId="0"/>
    <cellStyle name="Vírgula 7 2 2 2 3 6" xfId="0"/>
    <cellStyle name="Vírgula 7 2 2 2 4" xfId="0"/>
    <cellStyle name="Vírgula 7 2 2 2 4 2" xfId="0"/>
    <cellStyle name="Vírgula 7 2 2 2 4 3" xfId="0"/>
    <cellStyle name="Vírgula 7 2 2 2 5" xfId="0"/>
    <cellStyle name="Vírgula 7 2 2 2 6" xfId="0"/>
    <cellStyle name="Vírgula 7 2 2 2 7" xfId="0"/>
    <cellStyle name="Vírgula 7 2 2 2 8" xfId="0"/>
    <cellStyle name="Vírgula 7 2 2 3" xfId="0"/>
    <cellStyle name="Vírgula 7 2 2 3 2" xfId="0"/>
    <cellStyle name="Vírgula 7 2 2 3 2 2" xfId="0"/>
    <cellStyle name="Vírgula 7 2 2 3 2 2 2" xfId="0"/>
    <cellStyle name="Vírgula 7 2 2 3 2 2 3" xfId="0"/>
    <cellStyle name="Vírgula 7 2 2 3 2 3" xfId="0"/>
    <cellStyle name="Vírgula 7 2 2 3 2 4" xfId="0"/>
    <cellStyle name="Vírgula 7 2 2 3 2 5" xfId="0"/>
    <cellStyle name="Vírgula 7 2 2 3 2 6" xfId="0"/>
    <cellStyle name="Vírgula 7 2 2 3 3" xfId="0"/>
    <cellStyle name="Vírgula 7 2 2 3 3 2" xfId="0"/>
    <cellStyle name="Vírgula 7 2 2 3 3 3" xfId="0"/>
    <cellStyle name="Vírgula 7 2 2 3 4" xfId="0"/>
    <cellStyle name="Vírgula 7 2 2 3 5" xfId="0"/>
    <cellStyle name="Vírgula 7 2 2 3 6" xfId="0"/>
    <cellStyle name="Vírgula 7 2 2 3 7" xfId="0"/>
    <cellStyle name="Vírgula 7 2 2 4" xfId="0"/>
    <cellStyle name="Vírgula 7 2 2 4 2" xfId="0"/>
    <cellStyle name="Vírgula 7 2 2 4 2 2" xfId="0"/>
    <cellStyle name="Vírgula 7 2 2 4 2 3" xfId="0"/>
    <cellStyle name="Vírgula 7 2 2 4 3" xfId="0"/>
    <cellStyle name="Vírgula 7 2 2 4 4" xfId="0"/>
    <cellStyle name="Vírgula 7 2 2 4 5" xfId="0"/>
    <cellStyle name="Vírgula 7 2 2 4 6" xfId="0"/>
    <cellStyle name="Vírgula 7 2 2 5" xfId="0"/>
    <cellStyle name="Vírgula 7 2 2 5 2" xfId="0"/>
    <cellStyle name="Vírgula 7 2 2 5 2 2" xfId="0"/>
    <cellStyle name="Vírgula 7 2 2 5 2 3" xfId="0"/>
    <cellStyle name="Vírgula 7 2 2 5 3" xfId="0"/>
    <cellStyle name="Vírgula 7 2 2 5 4" xfId="0"/>
    <cellStyle name="Vírgula 7 2 2 5 5" xfId="0"/>
    <cellStyle name="Vírgula 7 2 2 5 6" xfId="0"/>
    <cellStyle name="Vírgula 7 2 2 6" xfId="0"/>
    <cellStyle name="Vírgula 7 2 2 6 2" xfId="0"/>
    <cellStyle name="Vírgula 7 2 2 6 2 2" xfId="0"/>
    <cellStyle name="Vírgula 7 2 2 6 2 3" xfId="0"/>
    <cellStyle name="Vírgula 7 2 2 6 3" xfId="0"/>
    <cellStyle name="Vírgula 7 2 2 6 4" xfId="0"/>
    <cellStyle name="Vírgula 7 2 2 6 5" xfId="0"/>
    <cellStyle name="Vírgula 7 2 2 7" xfId="0"/>
    <cellStyle name="Vírgula 7 2 2 7 2" xfId="0"/>
    <cellStyle name="Vírgula 7 2 2 7 3" xfId="0"/>
    <cellStyle name="Vírgula 7 2 2 8" xfId="0"/>
    <cellStyle name="Vírgula 7 2 2 9" xfId="0"/>
    <cellStyle name="Vírgula 7 2 3" xfId="0"/>
    <cellStyle name="Vírgula 7 2 3 10" xfId="0"/>
    <cellStyle name="Vírgula 7 2 3 11" xfId="0"/>
    <cellStyle name="Vírgula 7 2 3 2" xfId="0"/>
    <cellStyle name="Vírgula 7 2 3 2 2" xfId="0"/>
    <cellStyle name="Vírgula 7 2 3 2 2 2" xfId="0"/>
    <cellStyle name="Vírgula 7 2 3 2 2 2 2" xfId="0"/>
    <cellStyle name="Vírgula 7 2 3 2 2 2 2 2" xfId="0"/>
    <cellStyle name="Vírgula 7 2 3 2 2 2 2 3" xfId="0"/>
    <cellStyle name="Vírgula 7 2 3 2 2 2 3" xfId="0"/>
    <cellStyle name="Vírgula 7 2 3 2 2 2 4" xfId="0"/>
    <cellStyle name="Vírgula 7 2 3 2 2 2 5" xfId="0"/>
    <cellStyle name="Vírgula 7 2 3 2 2 2 6" xfId="0"/>
    <cellStyle name="Vírgula 7 2 3 2 2 3" xfId="0"/>
    <cellStyle name="Vírgula 7 2 3 2 2 3 2" xfId="0"/>
    <cellStyle name="Vírgula 7 2 3 2 2 3 3" xfId="0"/>
    <cellStyle name="Vírgula 7 2 3 2 2 4" xfId="0"/>
    <cellStyle name="Vírgula 7 2 3 2 2 5" xfId="0"/>
    <cellStyle name="Vírgula 7 2 3 2 2 6" xfId="0"/>
    <cellStyle name="Vírgula 7 2 3 2 2 7" xfId="0"/>
    <cellStyle name="Vírgula 7 2 3 2 3" xfId="0"/>
    <cellStyle name="Vírgula 7 2 3 2 3 2" xfId="0"/>
    <cellStyle name="Vírgula 7 2 3 2 3 2 2" xfId="0"/>
    <cellStyle name="Vírgula 7 2 3 2 3 2 3" xfId="0"/>
    <cellStyle name="Vírgula 7 2 3 2 3 3" xfId="0"/>
    <cellStyle name="Vírgula 7 2 3 2 3 4" xfId="0"/>
    <cellStyle name="Vírgula 7 2 3 2 3 5" xfId="0"/>
    <cellStyle name="Vírgula 7 2 3 2 3 6" xfId="0"/>
    <cellStyle name="Vírgula 7 2 3 2 4" xfId="0"/>
    <cellStyle name="Vírgula 7 2 3 2 4 2" xfId="0"/>
    <cellStyle name="Vírgula 7 2 3 2 4 3" xfId="0"/>
    <cellStyle name="Vírgula 7 2 3 2 5" xfId="0"/>
    <cellStyle name="Vírgula 7 2 3 2 6" xfId="0"/>
    <cellStyle name="Vírgula 7 2 3 2 7" xfId="0"/>
    <cellStyle name="Vírgula 7 2 3 2 8" xfId="0"/>
    <cellStyle name="Vírgula 7 2 3 3" xfId="0"/>
    <cellStyle name="Vírgula 7 2 3 3 2" xfId="0"/>
    <cellStyle name="Vírgula 7 2 3 3 2 2" xfId="0"/>
    <cellStyle name="Vírgula 7 2 3 3 2 2 2" xfId="0"/>
    <cellStyle name="Vírgula 7 2 3 3 2 2 3" xfId="0"/>
    <cellStyle name="Vírgula 7 2 3 3 2 3" xfId="0"/>
    <cellStyle name="Vírgula 7 2 3 3 2 4" xfId="0"/>
    <cellStyle name="Vírgula 7 2 3 3 2 5" xfId="0"/>
    <cellStyle name="Vírgula 7 2 3 3 2 6" xfId="0"/>
    <cellStyle name="Vírgula 7 2 3 3 3" xfId="0"/>
    <cellStyle name="Vírgula 7 2 3 3 3 2" xfId="0"/>
    <cellStyle name="Vírgula 7 2 3 3 3 3" xfId="0"/>
    <cellStyle name="Vírgula 7 2 3 3 4" xfId="0"/>
    <cellStyle name="Vírgula 7 2 3 3 5" xfId="0"/>
    <cellStyle name="Vírgula 7 2 3 3 6" xfId="0"/>
    <cellStyle name="Vírgula 7 2 3 3 7" xfId="0"/>
    <cellStyle name="Vírgula 7 2 3 4" xfId="0"/>
    <cellStyle name="Vírgula 7 2 3 4 2" xfId="0"/>
    <cellStyle name="Vírgula 7 2 3 4 2 2" xfId="0"/>
    <cellStyle name="Vírgula 7 2 3 4 2 3" xfId="0"/>
    <cellStyle name="Vírgula 7 2 3 4 3" xfId="0"/>
    <cellStyle name="Vírgula 7 2 3 4 4" xfId="0"/>
    <cellStyle name="Vírgula 7 2 3 4 5" xfId="0"/>
    <cellStyle name="Vírgula 7 2 3 4 6" xfId="0"/>
    <cellStyle name="Vírgula 7 2 3 5" xfId="0"/>
    <cellStyle name="Vírgula 7 2 3 5 2" xfId="0"/>
    <cellStyle name="Vírgula 7 2 3 5 2 2" xfId="0"/>
    <cellStyle name="Vírgula 7 2 3 5 2 3" xfId="0"/>
    <cellStyle name="Vírgula 7 2 3 5 3" xfId="0"/>
    <cellStyle name="Vírgula 7 2 3 5 4" xfId="0"/>
    <cellStyle name="Vírgula 7 2 3 5 5" xfId="0"/>
    <cellStyle name="Vírgula 7 2 3 5 6" xfId="0"/>
    <cellStyle name="Vírgula 7 2 3 6" xfId="0"/>
    <cellStyle name="Vírgula 7 2 3 6 2" xfId="0"/>
    <cellStyle name="Vírgula 7 2 3 6 2 2" xfId="0"/>
    <cellStyle name="Vírgula 7 2 3 6 2 3" xfId="0"/>
    <cellStyle name="Vírgula 7 2 3 6 3" xfId="0"/>
    <cellStyle name="Vírgula 7 2 3 6 4" xfId="0"/>
    <cellStyle name="Vírgula 7 2 3 6 5" xfId="0"/>
    <cellStyle name="Vírgula 7 2 3 7" xfId="0"/>
    <cellStyle name="Vírgula 7 2 3 7 2" xfId="0"/>
    <cellStyle name="Vírgula 7 2 3 7 3" xfId="0"/>
    <cellStyle name="Vírgula 7 2 3 8" xfId="0"/>
    <cellStyle name="Vírgula 7 2 3 9" xfId="0"/>
    <cellStyle name="Vírgula 7 2 4" xfId="0"/>
    <cellStyle name="Vírgula 7 2 4 2" xfId="0"/>
    <cellStyle name="Vírgula 7 2 4 2 2" xfId="0"/>
    <cellStyle name="Vírgula 7 2 4 2 2 2" xfId="0"/>
    <cellStyle name="Vírgula 7 2 4 2 2 2 2" xfId="0"/>
    <cellStyle name="Vírgula 7 2 4 2 2 2 3" xfId="0"/>
    <cellStyle name="Vírgula 7 2 4 2 2 3" xfId="0"/>
    <cellStyle name="Vírgula 7 2 4 2 2 4" xfId="0"/>
    <cellStyle name="Vírgula 7 2 4 2 2 5" xfId="0"/>
    <cellStyle name="Vírgula 7 2 4 2 2 6" xfId="0"/>
    <cellStyle name="Vírgula 7 2 4 2 3" xfId="0"/>
    <cellStyle name="Vírgula 7 2 4 2 3 2" xfId="0"/>
    <cellStyle name="Vírgula 7 2 4 2 3 3" xfId="0"/>
    <cellStyle name="Vírgula 7 2 4 2 4" xfId="0"/>
    <cellStyle name="Vírgula 7 2 4 2 5" xfId="0"/>
    <cellStyle name="Vírgula 7 2 4 2 6" xfId="0"/>
    <cellStyle name="Vírgula 7 2 4 2 7" xfId="0"/>
    <cellStyle name="Vírgula 7 2 4 3" xfId="0"/>
    <cellStyle name="Vírgula 7 2 4 3 2" xfId="0"/>
    <cellStyle name="Vírgula 7 2 4 3 2 2" xfId="0"/>
    <cellStyle name="Vírgula 7 2 4 3 2 3" xfId="0"/>
    <cellStyle name="Vírgula 7 2 4 3 3" xfId="0"/>
    <cellStyle name="Vírgula 7 2 4 3 4" xfId="0"/>
    <cellStyle name="Vírgula 7 2 4 3 5" xfId="0"/>
    <cellStyle name="Vírgula 7 2 4 3 6" xfId="0"/>
    <cellStyle name="Vírgula 7 2 4 4" xfId="0"/>
    <cellStyle name="Vírgula 7 2 4 4 2" xfId="0"/>
    <cellStyle name="Vírgula 7 2 4 4 3" xfId="0"/>
    <cellStyle name="Vírgula 7 2 4 5" xfId="0"/>
    <cellStyle name="Vírgula 7 2 4 6" xfId="0"/>
    <cellStyle name="Vírgula 7 2 4 7" xfId="0"/>
    <cellStyle name="Vírgula 7 2 4 8" xfId="0"/>
    <cellStyle name="Vírgula 7 2 5" xfId="0"/>
    <cellStyle name="Vírgula 7 2 5 2" xfId="0"/>
    <cellStyle name="Vírgula 7 2 5 2 2" xfId="0"/>
    <cellStyle name="Vírgula 7 2 5 2 2 2" xfId="0"/>
    <cellStyle name="Vírgula 7 2 5 2 2 2 2" xfId="0"/>
    <cellStyle name="Vírgula 7 2 5 2 2 2 3" xfId="0"/>
    <cellStyle name="Vírgula 7 2 5 2 2 3" xfId="0"/>
    <cellStyle name="Vírgula 7 2 5 2 2 4" xfId="0"/>
    <cellStyle name="Vírgula 7 2 5 2 2 5" xfId="0"/>
    <cellStyle name="Vírgula 7 2 5 2 2 6" xfId="0"/>
    <cellStyle name="Vírgula 7 2 5 2 3" xfId="0"/>
    <cellStyle name="Vírgula 7 2 5 2 3 2" xfId="0"/>
    <cellStyle name="Vírgula 7 2 5 2 3 3" xfId="0"/>
    <cellStyle name="Vírgula 7 2 5 2 4" xfId="0"/>
    <cellStyle name="Vírgula 7 2 5 2 5" xfId="0"/>
    <cellStyle name="Vírgula 7 2 5 2 6" xfId="0"/>
    <cellStyle name="Vírgula 7 2 5 2 7" xfId="0"/>
    <cellStyle name="Vírgula 7 2 5 3" xfId="0"/>
    <cellStyle name="Vírgula 7 2 5 3 2" xfId="0"/>
    <cellStyle name="Vírgula 7 2 5 3 2 2" xfId="0"/>
    <cellStyle name="Vírgula 7 2 5 3 2 3" xfId="0"/>
    <cellStyle name="Vírgula 7 2 5 3 3" xfId="0"/>
    <cellStyle name="Vírgula 7 2 5 3 4" xfId="0"/>
    <cellStyle name="Vírgula 7 2 5 3 5" xfId="0"/>
    <cellStyle name="Vírgula 7 2 5 3 6" xfId="0"/>
    <cellStyle name="Vírgula 7 2 5 4" xfId="0"/>
    <cellStyle name="Vírgula 7 2 5 4 2" xfId="0"/>
    <cellStyle name="Vírgula 7 2 5 4 3" xfId="0"/>
    <cellStyle name="Vírgula 7 2 5 5" xfId="0"/>
    <cellStyle name="Vírgula 7 2 5 6" xfId="0"/>
    <cellStyle name="Vírgula 7 2 5 7" xfId="0"/>
    <cellStyle name="Vírgula 7 2 5 8" xfId="0"/>
    <cellStyle name="Vírgula 7 2 6" xfId="0"/>
    <cellStyle name="Vírgula 7 2 6 2" xfId="0"/>
    <cellStyle name="Vírgula 7 2 6 2 2" xfId="0"/>
    <cellStyle name="Vírgula 7 2 6 2 2 2" xfId="0"/>
    <cellStyle name="Vírgula 7 2 6 2 2 2 2" xfId="0"/>
    <cellStyle name="Vírgula 7 2 6 2 2 2 3" xfId="0"/>
    <cellStyle name="Vírgula 7 2 6 2 2 3" xfId="0"/>
    <cellStyle name="Vírgula 7 2 6 2 2 4" xfId="0"/>
    <cellStyle name="Vírgula 7 2 6 2 2 5" xfId="0"/>
    <cellStyle name="Vírgula 7 2 6 2 2 6" xfId="0"/>
    <cellStyle name="Vírgula 7 2 6 2 3" xfId="0"/>
    <cellStyle name="Vírgula 7 2 6 2 3 2" xfId="0"/>
    <cellStyle name="Vírgula 7 2 6 2 3 3" xfId="0"/>
    <cellStyle name="Vírgula 7 2 6 2 4" xfId="0"/>
    <cellStyle name="Vírgula 7 2 6 2 5" xfId="0"/>
    <cellStyle name="Vírgula 7 2 6 2 6" xfId="0"/>
    <cellStyle name="Vírgula 7 2 6 2 7" xfId="0"/>
    <cellStyle name="Vírgula 7 2 6 3" xfId="0"/>
    <cellStyle name="Vírgula 7 2 6 3 2" xfId="0"/>
    <cellStyle name="Vírgula 7 2 6 3 2 2" xfId="0"/>
    <cellStyle name="Vírgula 7 2 6 3 2 3" xfId="0"/>
    <cellStyle name="Vírgula 7 2 6 3 3" xfId="0"/>
    <cellStyle name="Vírgula 7 2 6 3 4" xfId="0"/>
    <cellStyle name="Vírgula 7 2 6 3 5" xfId="0"/>
    <cellStyle name="Vírgula 7 2 6 3 6" xfId="0"/>
    <cellStyle name="Vírgula 7 2 6 4" xfId="0"/>
    <cellStyle name="Vírgula 7 2 6 4 2" xfId="0"/>
    <cellStyle name="Vírgula 7 2 6 4 3" xfId="0"/>
    <cellStyle name="Vírgula 7 2 6 5" xfId="0"/>
    <cellStyle name="Vírgula 7 2 6 6" xfId="0"/>
    <cellStyle name="Vírgula 7 2 6 7" xfId="0"/>
    <cellStyle name="Vírgula 7 2 6 8" xfId="0"/>
    <cellStyle name="Vírgula 7 2 7" xfId="0"/>
    <cellStyle name="Vírgula 7 2 7 2" xfId="0"/>
    <cellStyle name="Vírgula 7 2 7 2 2" xfId="0"/>
    <cellStyle name="Vírgula 7 2 7 2 2 2" xfId="0"/>
    <cellStyle name="Vírgula 7 2 7 2 2 3" xfId="0"/>
    <cellStyle name="Vírgula 7 2 7 2 3" xfId="0"/>
    <cellStyle name="Vírgula 7 2 7 2 4" xfId="0"/>
    <cellStyle name="Vírgula 7 2 7 2 5" xfId="0"/>
    <cellStyle name="Vírgula 7 2 7 2 6" xfId="0"/>
    <cellStyle name="Vírgula 7 2 7 3" xfId="0"/>
    <cellStyle name="Vírgula 7 2 7 3 2" xfId="0"/>
    <cellStyle name="Vírgula 7 2 7 3 3" xfId="0"/>
    <cellStyle name="Vírgula 7 2 7 4" xfId="0"/>
    <cellStyle name="Vírgula 7 2 7 5" xfId="0"/>
    <cellStyle name="Vírgula 7 2 7 6" xfId="0"/>
    <cellStyle name="Vírgula 7 2 7 7" xfId="0"/>
    <cellStyle name="Vírgula 7 2 8" xfId="0"/>
    <cellStyle name="Vírgula 7 2 8 2" xfId="0"/>
    <cellStyle name="Vírgula 7 2 8 2 2" xfId="0"/>
    <cellStyle name="Vírgula 7 2 8 2 3" xfId="0"/>
    <cellStyle name="Vírgula 7 2 8 3" xfId="0"/>
    <cellStyle name="Vírgula 7 2 8 4" xfId="0"/>
    <cellStyle name="Vírgula 7 2 8 5" xfId="0"/>
    <cellStyle name="Vírgula 7 2 8 6" xfId="0"/>
    <cellStyle name="Vírgula 7 2 9" xfId="0"/>
    <cellStyle name="Vírgula 7 2 9 2" xfId="0"/>
    <cellStyle name="Vírgula 7 2 9 2 2" xfId="0"/>
    <cellStyle name="Vírgula 7 2 9 2 3" xfId="0"/>
    <cellStyle name="Vírgula 7 2 9 3" xfId="0"/>
    <cellStyle name="Vírgula 7 2 9 4" xfId="0"/>
    <cellStyle name="Vírgula 7 2 9 5" xfId="0"/>
    <cellStyle name="Vírgula 7 2 9 6" xfId="0"/>
    <cellStyle name="Vírgula 7 3" xfId="0"/>
    <cellStyle name="Vírgula 7 3 10" xfId="0"/>
    <cellStyle name="Vírgula 7 3 10 2" xfId="0"/>
    <cellStyle name="Vírgula 7 3 10 2 2" xfId="0"/>
    <cellStyle name="Vírgula 7 3 10 2 3" xfId="0"/>
    <cellStyle name="Vírgula 7 3 10 3" xfId="0"/>
    <cellStyle name="Vírgula 7 3 10 4" xfId="0"/>
    <cellStyle name="Vírgula 7 3 10 5" xfId="0"/>
    <cellStyle name="Vírgula 7 3 10 6" xfId="0"/>
    <cellStyle name="Vírgula 7 3 11" xfId="0"/>
    <cellStyle name="Vírgula 7 3 11 2" xfId="0"/>
    <cellStyle name="Vírgula 7 3 11 2 2" xfId="0"/>
    <cellStyle name="Vírgula 7 3 11 2 3" xfId="0"/>
    <cellStyle name="Vírgula 7 3 11 3" xfId="0"/>
    <cellStyle name="Vírgula 7 3 11 4" xfId="0"/>
    <cellStyle name="Vírgula 7 3 11 5" xfId="0"/>
    <cellStyle name="Vírgula 7 3 12" xfId="0"/>
    <cellStyle name="Vírgula 7 3 12 2" xfId="0"/>
    <cellStyle name="Vírgula 7 3 12 3" xfId="0"/>
    <cellStyle name="Vírgula 7 3 12 4" xfId="0"/>
    <cellStyle name="Vírgula 7 3 13" xfId="0"/>
    <cellStyle name="Vírgula 7 3 14" xfId="0"/>
    <cellStyle name="Vírgula 7 3 15" xfId="0"/>
    <cellStyle name="Vírgula 7 3 16" xfId="0"/>
    <cellStyle name="Vírgula 7 3 2" xfId="0"/>
    <cellStyle name="Vírgula 7 3 2 10" xfId="0"/>
    <cellStyle name="Vírgula 7 3 2 11" xfId="0"/>
    <cellStyle name="Vírgula 7 3 2 2" xfId="0"/>
    <cellStyle name="Vírgula 7 3 2 2 2" xfId="0"/>
    <cellStyle name="Vírgula 7 3 2 2 2 2" xfId="0"/>
    <cellStyle name="Vírgula 7 3 2 2 2 2 2" xfId="0"/>
    <cellStyle name="Vírgula 7 3 2 2 2 2 2 2" xfId="0"/>
    <cellStyle name="Vírgula 7 3 2 2 2 2 2 3" xfId="0"/>
    <cellStyle name="Vírgula 7 3 2 2 2 2 3" xfId="0"/>
    <cellStyle name="Vírgula 7 3 2 2 2 2 4" xfId="0"/>
    <cellStyle name="Vírgula 7 3 2 2 2 2 5" xfId="0"/>
    <cellStyle name="Vírgula 7 3 2 2 2 2 6" xfId="0"/>
    <cellStyle name="Vírgula 7 3 2 2 2 3" xfId="0"/>
    <cellStyle name="Vírgula 7 3 2 2 2 3 2" xfId="0"/>
    <cellStyle name="Vírgula 7 3 2 2 2 3 3" xfId="0"/>
    <cellStyle name="Vírgula 7 3 2 2 2 4" xfId="0"/>
    <cellStyle name="Vírgula 7 3 2 2 2 5" xfId="0"/>
    <cellStyle name="Vírgula 7 3 2 2 2 6" xfId="0"/>
    <cellStyle name="Vírgula 7 3 2 2 2 7" xfId="0"/>
    <cellStyle name="Vírgula 7 3 2 2 3" xfId="0"/>
    <cellStyle name="Vírgula 7 3 2 2 3 2" xfId="0"/>
    <cellStyle name="Vírgula 7 3 2 2 3 2 2" xfId="0"/>
    <cellStyle name="Vírgula 7 3 2 2 3 2 3" xfId="0"/>
    <cellStyle name="Vírgula 7 3 2 2 3 3" xfId="0"/>
    <cellStyle name="Vírgula 7 3 2 2 3 4" xfId="0"/>
    <cellStyle name="Vírgula 7 3 2 2 3 5" xfId="0"/>
    <cellStyle name="Vírgula 7 3 2 2 3 6" xfId="0"/>
    <cellStyle name="Vírgula 7 3 2 2 4" xfId="0"/>
    <cellStyle name="Vírgula 7 3 2 2 4 2" xfId="0"/>
    <cellStyle name="Vírgula 7 3 2 2 4 3" xfId="0"/>
    <cellStyle name="Vírgula 7 3 2 2 5" xfId="0"/>
    <cellStyle name="Vírgula 7 3 2 2 6" xfId="0"/>
    <cellStyle name="Vírgula 7 3 2 2 7" xfId="0"/>
    <cellStyle name="Vírgula 7 3 2 2 8" xfId="0"/>
    <cellStyle name="Vírgula 7 3 2 3" xfId="0"/>
    <cellStyle name="Vírgula 7 3 2 3 2" xfId="0"/>
    <cellStyle name="Vírgula 7 3 2 3 2 2" xfId="0"/>
    <cellStyle name="Vírgula 7 3 2 3 2 2 2" xfId="0"/>
    <cellStyle name="Vírgula 7 3 2 3 2 2 3" xfId="0"/>
    <cellStyle name="Vírgula 7 3 2 3 2 3" xfId="0"/>
    <cellStyle name="Vírgula 7 3 2 3 2 4" xfId="0"/>
    <cellStyle name="Vírgula 7 3 2 3 2 5" xfId="0"/>
    <cellStyle name="Vírgula 7 3 2 3 2 6" xfId="0"/>
    <cellStyle name="Vírgula 7 3 2 3 3" xfId="0"/>
    <cellStyle name="Vírgula 7 3 2 3 3 2" xfId="0"/>
    <cellStyle name="Vírgula 7 3 2 3 3 3" xfId="0"/>
    <cellStyle name="Vírgula 7 3 2 3 4" xfId="0"/>
    <cellStyle name="Vírgula 7 3 2 3 5" xfId="0"/>
    <cellStyle name="Vírgula 7 3 2 3 6" xfId="0"/>
    <cellStyle name="Vírgula 7 3 2 3 7" xfId="0"/>
    <cellStyle name="Vírgula 7 3 2 4" xfId="0"/>
    <cellStyle name="Vírgula 7 3 2 4 2" xfId="0"/>
    <cellStyle name="Vírgula 7 3 2 4 2 2" xfId="0"/>
    <cellStyle name="Vírgula 7 3 2 4 2 3" xfId="0"/>
    <cellStyle name="Vírgula 7 3 2 4 3" xfId="0"/>
    <cellStyle name="Vírgula 7 3 2 4 4" xfId="0"/>
    <cellStyle name="Vírgula 7 3 2 4 5" xfId="0"/>
    <cellStyle name="Vírgula 7 3 2 4 6" xfId="0"/>
    <cellStyle name="Vírgula 7 3 2 5" xfId="0"/>
    <cellStyle name="Vírgula 7 3 2 5 2" xfId="0"/>
    <cellStyle name="Vírgula 7 3 2 5 2 2" xfId="0"/>
    <cellStyle name="Vírgula 7 3 2 5 2 3" xfId="0"/>
    <cellStyle name="Vírgula 7 3 2 5 3" xfId="0"/>
    <cellStyle name="Vírgula 7 3 2 5 4" xfId="0"/>
    <cellStyle name="Vírgula 7 3 2 5 5" xfId="0"/>
    <cellStyle name="Vírgula 7 3 2 5 6" xfId="0"/>
    <cellStyle name="Vírgula 7 3 2 6" xfId="0"/>
    <cellStyle name="Vírgula 7 3 2 6 2" xfId="0"/>
    <cellStyle name="Vírgula 7 3 2 6 2 2" xfId="0"/>
    <cellStyle name="Vírgula 7 3 2 6 2 3" xfId="0"/>
    <cellStyle name="Vírgula 7 3 2 6 3" xfId="0"/>
    <cellStyle name="Vírgula 7 3 2 6 4" xfId="0"/>
    <cellStyle name="Vírgula 7 3 2 6 5" xfId="0"/>
    <cellStyle name="Vírgula 7 3 2 7" xfId="0"/>
    <cellStyle name="Vírgula 7 3 2 7 2" xfId="0"/>
    <cellStyle name="Vírgula 7 3 2 7 3" xfId="0"/>
    <cellStyle name="Vírgula 7 3 2 8" xfId="0"/>
    <cellStyle name="Vírgula 7 3 2 9" xfId="0"/>
    <cellStyle name="Vírgula 7 3 3" xfId="0"/>
    <cellStyle name="Vírgula 7 3 3 10" xfId="0"/>
    <cellStyle name="Vírgula 7 3 3 11" xfId="0"/>
    <cellStyle name="Vírgula 7 3 3 2" xfId="0"/>
    <cellStyle name="Vírgula 7 3 3 2 2" xfId="0"/>
    <cellStyle name="Vírgula 7 3 3 2 2 2" xfId="0"/>
    <cellStyle name="Vírgula 7 3 3 2 2 2 2" xfId="0"/>
    <cellStyle name="Vírgula 7 3 3 2 2 2 2 2" xfId="0"/>
    <cellStyle name="Vírgula 7 3 3 2 2 2 2 3" xfId="0"/>
    <cellStyle name="Vírgula 7 3 3 2 2 2 3" xfId="0"/>
    <cellStyle name="Vírgula 7 3 3 2 2 2 4" xfId="0"/>
    <cellStyle name="Vírgula 7 3 3 2 2 2 5" xfId="0"/>
    <cellStyle name="Vírgula 7 3 3 2 2 2 6" xfId="0"/>
    <cellStyle name="Vírgula 7 3 3 2 2 3" xfId="0"/>
    <cellStyle name="Vírgula 7 3 3 2 2 3 2" xfId="0"/>
    <cellStyle name="Vírgula 7 3 3 2 2 3 3" xfId="0"/>
    <cellStyle name="Vírgula 7 3 3 2 2 4" xfId="0"/>
    <cellStyle name="Vírgula 7 3 3 2 2 5" xfId="0"/>
    <cellStyle name="Vírgula 7 3 3 2 2 6" xfId="0"/>
    <cellStyle name="Vírgula 7 3 3 2 2 7" xfId="0"/>
    <cellStyle name="Vírgula 7 3 3 2 3" xfId="0"/>
    <cellStyle name="Vírgula 7 3 3 2 3 2" xfId="0"/>
    <cellStyle name="Vírgula 7 3 3 2 3 2 2" xfId="0"/>
    <cellStyle name="Vírgula 7 3 3 2 3 2 3" xfId="0"/>
    <cellStyle name="Vírgula 7 3 3 2 3 3" xfId="0"/>
    <cellStyle name="Vírgula 7 3 3 2 3 4" xfId="0"/>
    <cellStyle name="Vírgula 7 3 3 2 3 5" xfId="0"/>
    <cellStyle name="Vírgula 7 3 3 2 3 6" xfId="0"/>
    <cellStyle name="Vírgula 7 3 3 2 4" xfId="0"/>
    <cellStyle name="Vírgula 7 3 3 2 4 2" xfId="0"/>
    <cellStyle name="Vírgula 7 3 3 2 4 3" xfId="0"/>
    <cellStyle name="Vírgula 7 3 3 2 5" xfId="0"/>
    <cellStyle name="Vírgula 7 3 3 2 6" xfId="0"/>
    <cellStyle name="Vírgula 7 3 3 2 7" xfId="0"/>
    <cellStyle name="Vírgula 7 3 3 2 8" xfId="0"/>
    <cellStyle name="Vírgula 7 3 3 3" xfId="0"/>
    <cellStyle name="Vírgula 7 3 3 3 2" xfId="0"/>
    <cellStyle name="Vírgula 7 3 3 3 2 2" xfId="0"/>
    <cellStyle name="Vírgula 7 3 3 3 2 2 2" xfId="0"/>
    <cellStyle name="Vírgula 7 3 3 3 2 2 3" xfId="0"/>
    <cellStyle name="Vírgula 7 3 3 3 2 3" xfId="0"/>
    <cellStyle name="Vírgula 7 3 3 3 2 4" xfId="0"/>
    <cellStyle name="Vírgula 7 3 3 3 2 5" xfId="0"/>
    <cellStyle name="Vírgula 7 3 3 3 2 6" xfId="0"/>
    <cellStyle name="Vírgula 7 3 3 3 3" xfId="0"/>
    <cellStyle name="Vírgula 7 3 3 3 3 2" xfId="0"/>
    <cellStyle name="Vírgula 7 3 3 3 3 3" xfId="0"/>
    <cellStyle name="Vírgula 7 3 3 3 4" xfId="0"/>
    <cellStyle name="Vírgula 7 3 3 3 5" xfId="0"/>
    <cellStyle name="Vírgula 7 3 3 3 6" xfId="0"/>
    <cellStyle name="Vírgula 7 3 3 3 7" xfId="0"/>
    <cellStyle name="Vírgula 7 3 3 4" xfId="0"/>
    <cellStyle name="Vírgula 7 3 3 4 2" xfId="0"/>
    <cellStyle name="Vírgula 7 3 3 4 2 2" xfId="0"/>
    <cellStyle name="Vírgula 7 3 3 4 2 3" xfId="0"/>
    <cellStyle name="Vírgula 7 3 3 4 3" xfId="0"/>
    <cellStyle name="Vírgula 7 3 3 4 4" xfId="0"/>
    <cellStyle name="Vírgula 7 3 3 4 5" xfId="0"/>
    <cellStyle name="Vírgula 7 3 3 4 6" xfId="0"/>
    <cellStyle name="Vírgula 7 3 3 5" xfId="0"/>
    <cellStyle name="Vírgula 7 3 3 5 2" xfId="0"/>
    <cellStyle name="Vírgula 7 3 3 5 2 2" xfId="0"/>
    <cellStyle name="Vírgula 7 3 3 5 2 3" xfId="0"/>
    <cellStyle name="Vírgula 7 3 3 5 3" xfId="0"/>
    <cellStyle name="Vírgula 7 3 3 5 4" xfId="0"/>
    <cellStyle name="Vírgula 7 3 3 5 5" xfId="0"/>
    <cellStyle name="Vírgula 7 3 3 5 6" xfId="0"/>
    <cellStyle name="Vírgula 7 3 3 6" xfId="0"/>
    <cellStyle name="Vírgula 7 3 3 6 2" xfId="0"/>
    <cellStyle name="Vírgula 7 3 3 6 2 2" xfId="0"/>
    <cellStyle name="Vírgula 7 3 3 6 2 3" xfId="0"/>
    <cellStyle name="Vírgula 7 3 3 6 3" xfId="0"/>
    <cellStyle name="Vírgula 7 3 3 6 4" xfId="0"/>
    <cellStyle name="Vírgula 7 3 3 6 5" xfId="0"/>
    <cellStyle name="Vírgula 7 3 3 7" xfId="0"/>
    <cellStyle name="Vírgula 7 3 3 7 2" xfId="0"/>
    <cellStyle name="Vírgula 7 3 3 7 3" xfId="0"/>
    <cellStyle name="Vírgula 7 3 3 8" xfId="0"/>
    <cellStyle name="Vírgula 7 3 3 9" xfId="0"/>
    <cellStyle name="Vírgula 7 3 4" xfId="0"/>
    <cellStyle name="Vírgula 7 3 4 2" xfId="0"/>
    <cellStyle name="Vírgula 7 3 4 2 2" xfId="0"/>
    <cellStyle name="Vírgula 7 3 4 2 2 2" xfId="0"/>
    <cellStyle name="Vírgula 7 3 4 2 2 2 2" xfId="0"/>
    <cellStyle name="Vírgula 7 3 4 2 2 2 3" xfId="0"/>
    <cellStyle name="Vírgula 7 3 4 2 2 3" xfId="0"/>
    <cellStyle name="Vírgula 7 3 4 2 2 4" xfId="0"/>
    <cellStyle name="Vírgula 7 3 4 2 2 5" xfId="0"/>
    <cellStyle name="Vírgula 7 3 4 2 2 6" xfId="0"/>
    <cellStyle name="Vírgula 7 3 4 2 3" xfId="0"/>
    <cellStyle name="Vírgula 7 3 4 2 3 2" xfId="0"/>
    <cellStyle name="Vírgula 7 3 4 2 3 3" xfId="0"/>
    <cellStyle name="Vírgula 7 3 4 2 4" xfId="0"/>
    <cellStyle name="Vírgula 7 3 4 2 5" xfId="0"/>
    <cellStyle name="Vírgula 7 3 4 2 6" xfId="0"/>
    <cellStyle name="Vírgula 7 3 4 2 7" xfId="0"/>
    <cellStyle name="Vírgula 7 3 4 3" xfId="0"/>
    <cellStyle name="Vírgula 7 3 4 3 2" xfId="0"/>
    <cellStyle name="Vírgula 7 3 4 3 2 2" xfId="0"/>
    <cellStyle name="Vírgula 7 3 4 3 2 3" xfId="0"/>
    <cellStyle name="Vírgula 7 3 4 3 3" xfId="0"/>
    <cellStyle name="Vírgula 7 3 4 3 4" xfId="0"/>
    <cellStyle name="Vírgula 7 3 4 3 5" xfId="0"/>
    <cellStyle name="Vírgula 7 3 4 3 6" xfId="0"/>
    <cellStyle name="Vírgula 7 3 4 4" xfId="0"/>
    <cellStyle name="Vírgula 7 3 4 4 2" xfId="0"/>
    <cellStyle name="Vírgula 7 3 4 4 3" xfId="0"/>
    <cellStyle name="Vírgula 7 3 4 5" xfId="0"/>
    <cellStyle name="Vírgula 7 3 4 6" xfId="0"/>
    <cellStyle name="Vírgula 7 3 4 7" xfId="0"/>
    <cellStyle name="Vírgula 7 3 4 8" xfId="0"/>
    <cellStyle name="Vírgula 7 3 5" xfId="0"/>
    <cellStyle name="Vírgula 7 3 5 2" xfId="0"/>
    <cellStyle name="Vírgula 7 3 5 2 2" xfId="0"/>
    <cellStyle name="Vírgula 7 3 5 2 2 2" xfId="0"/>
    <cellStyle name="Vírgula 7 3 5 2 2 2 2" xfId="0"/>
    <cellStyle name="Vírgula 7 3 5 2 2 2 3" xfId="0"/>
    <cellStyle name="Vírgula 7 3 5 2 2 3" xfId="0"/>
    <cellStyle name="Vírgula 7 3 5 2 2 4" xfId="0"/>
    <cellStyle name="Vírgula 7 3 5 2 2 5" xfId="0"/>
    <cellStyle name="Vírgula 7 3 5 2 2 6" xfId="0"/>
    <cellStyle name="Vírgula 7 3 5 2 3" xfId="0"/>
    <cellStyle name="Vírgula 7 3 5 2 3 2" xfId="0"/>
    <cellStyle name="Vírgula 7 3 5 2 3 3" xfId="0"/>
    <cellStyle name="Vírgula 7 3 5 2 4" xfId="0"/>
    <cellStyle name="Vírgula 7 3 5 2 5" xfId="0"/>
    <cellStyle name="Vírgula 7 3 5 2 6" xfId="0"/>
    <cellStyle name="Vírgula 7 3 5 2 7" xfId="0"/>
    <cellStyle name="Vírgula 7 3 5 3" xfId="0"/>
    <cellStyle name="Vírgula 7 3 5 3 2" xfId="0"/>
    <cellStyle name="Vírgula 7 3 5 3 2 2" xfId="0"/>
    <cellStyle name="Vírgula 7 3 5 3 2 3" xfId="0"/>
    <cellStyle name="Vírgula 7 3 5 3 3" xfId="0"/>
    <cellStyle name="Vírgula 7 3 5 3 4" xfId="0"/>
    <cellStyle name="Vírgula 7 3 5 3 5" xfId="0"/>
    <cellStyle name="Vírgula 7 3 5 3 6" xfId="0"/>
    <cellStyle name="Vírgula 7 3 5 4" xfId="0"/>
    <cellStyle name="Vírgula 7 3 5 4 2" xfId="0"/>
    <cellStyle name="Vírgula 7 3 5 4 3" xfId="0"/>
    <cellStyle name="Vírgula 7 3 5 5" xfId="0"/>
    <cellStyle name="Vírgula 7 3 5 6" xfId="0"/>
    <cellStyle name="Vírgula 7 3 5 7" xfId="0"/>
    <cellStyle name="Vírgula 7 3 5 8" xfId="0"/>
    <cellStyle name="Vírgula 7 3 6" xfId="0"/>
    <cellStyle name="Vírgula 7 3 6 2" xfId="0"/>
    <cellStyle name="Vírgula 7 3 6 2 2" xfId="0"/>
    <cellStyle name="Vírgula 7 3 6 2 2 2" xfId="0"/>
    <cellStyle name="Vírgula 7 3 6 2 2 2 2" xfId="0"/>
    <cellStyle name="Vírgula 7 3 6 2 2 2 3" xfId="0"/>
    <cellStyle name="Vírgula 7 3 6 2 2 3" xfId="0"/>
    <cellStyle name="Vírgula 7 3 6 2 2 4" xfId="0"/>
    <cellStyle name="Vírgula 7 3 6 2 2 5" xfId="0"/>
    <cellStyle name="Vírgula 7 3 6 2 2 6" xfId="0"/>
    <cellStyle name="Vírgula 7 3 6 2 3" xfId="0"/>
    <cellStyle name="Vírgula 7 3 6 2 3 2" xfId="0"/>
    <cellStyle name="Vírgula 7 3 6 2 3 3" xfId="0"/>
    <cellStyle name="Vírgula 7 3 6 2 4" xfId="0"/>
    <cellStyle name="Vírgula 7 3 6 2 5" xfId="0"/>
    <cellStyle name="Vírgula 7 3 6 2 6" xfId="0"/>
    <cellStyle name="Vírgula 7 3 6 2 7" xfId="0"/>
    <cellStyle name="Vírgula 7 3 6 3" xfId="0"/>
    <cellStyle name="Vírgula 7 3 6 3 2" xfId="0"/>
    <cellStyle name="Vírgula 7 3 6 3 2 2" xfId="0"/>
    <cellStyle name="Vírgula 7 3 6 3 2 3" xfId="0"/>
    <cellStyle name="Vírgula 7 3 6 3 3" xfId="0"/>
    <cellStyle name="Vírgula 7 3 6 3 4" xfId="0"/>
    <cellStyle name="Vírgula 7 3 6 3 5" xfId="0"/>
    <cellStyle name="Vírgula 7 3 6 3 6" xfId="0"/>
    <cellStyle name="Vírgula 7 3 6 4" xfId="0"/>
    <cellStyle name="Vírgula 7 3 6 4 2" xfId="0"/>
    <cellStyle name="Vírgula 7 3 6 4 3" xfId="0"/>
    <cellStyle name="Vírgula 7 3 6 5" xfId="0"/>
    <cellStyle name="Vírgula 7 3 6 6" xfId="0"/>
    <cellStyle name="Vírgula 7 3 6 7" xfId="0"/>
    <cellStyle name="Vírgula 7 3 6 8" xfId="0"/>
    <cellStyle name="Vírgula 7 3 7" xfId="0"/>
    <cellStyle name="Vírgula 7 3 7 2" xfId="0"/>
    <cellStyle name="Vírgula 7 3 7 2 2" xfId="0"/>
    <cellStyle name="Vírgula 7 3 7 2 2 2" xfId="0"/>
    <cellStyle name="Vírgula 7 3 7 2 2 3" xfId="0"/>
    <cellStyle name="Vírgula 7 3 7 2 3" xfId="0"/>
    <cellStyle name="Vírgula 7 3 7 2 4" xfId="0"/>
    <cellStyle name="Vírgula 7 3 7 2 5" xfId="0"/>
    <cellStyle name="Vírgula 7 3 7 2 6" xfId="0"/>
    <cellStyle name="Vírgula 7 3 7 3" xfId="0"/>
    <cellStyle name="Vírgula 7 3 7 3 2" xfId="0"/>
    <cellStyle name="Vírgula 7 3 7 3 3" xfId="0"/>
    <cellStyle name="Vírgula 7 3 7 4" xfId="0"/>
    <cellStyle name="Vírgula 7 3 7 5" xfId="0"/>
    <cellStyle name="Vírgula 7 3 7 6" xfId="0"/>
    <cellStyle name="Vírgula 7 3 7 7" xfId="0"/>
    <cellStyle name="Vírgula 7 3 8" xfId="0"/>
    <cellStyle name="Vírgula 7 3 8 2" xfId="0"/>
    <cellStyle name="Vírgula 7 3 8 2 2" xfId="0"/>
    <cellStyle name="Vírgula 7 3 8 2 3" xfId="0"/>
    <cellStyle name="Vírgula 7 3 8 3" xfId="0"/>
    <cellStyle name="Vírgula 7 3 8 4" xfId="0"/>
    <cellStyle name="Vírgula 7 3 8 5" xfId="0"/>
    <cellStyle name="Vírgula 7 3 8 6" xfId="0"/>
    <cellStyle name="Vírgula 7 3 9" xfId="0"/>
    <cellStyle name="Vírgula 7 3 9 2" xfId="0"/>
    <cellStyle name="Vírgula 7 3 9 2 2" xfId="0"/>
    <cellStyle name="Vírgula 7 3 9 2 3" xfId="0"/>
    <cellStyle name="Vírgula 7 3 9 3" xfId="0"/>
    <cellStyle name="Vírgula 7 3 9 4" xfId="0"/>
    <cellStyle name="Vírgula 7 3 9 5" xfId="0"/>
    <cellStyle name="Vírgula 7 3 9 6" xfId="0"/>
    <cellStyle name="Vírgula 7 4" xfId="0"/>
    <cellStyle name="Vírgula 7 4 10" xfId="0"/>
    <cellStyle name="Vírgula 7 4 10 2" xfId="0"/>
    <cellStyle name="Vírgula 7 4 10 2 2" xfId="0"/>
    <cellStyle name="Vírgula 7 4 10 2 3" xfId="0"/>
    <cellStyle name="Vírgula 7 4 10 3" xfId="0"/>
    <cellStyle name="Vírgula 7 4 10 4" xfId="0"/>
    <cellStyle name="Vírgula 7 4 10 5" xfId="0"/>
    <cellStyle name="Vírgula 7 4 11" xfId="0"/>
    <cellStyle name="Vírgula 7 4 11 2" xfId="0"/>
    <cellStyle name="Vírgula 7 4 11 3" xfId="0"/>
    <cellStyle name="Vírgula 7 4 12" xfId="0"/>
    <cellStyle name="Vírgula 7 4 13" xfId="0"/>
    <cellStyle name="Vírgula 7 4 14" xfId="0"/>
    <cellStyle name="Vírgula 7 4 15" xfId="0"/>
    <cellStyle name="Vírgula 7 4 2" xfId="0"/>
    <cellStyle name="Vírgula 7 4 2 10" xfId="0"/>
    <cellStyle name="Vírgula 7 4 2 11" xfId="0"/>
    <cellStyle name="Vírgula 7 4 2 12" xfId="0"/>
    <cellStyle name="Vírgula 7 4 2 13" xfId="0"/>
    <cellStyle name="Vírgula 7 4 2 2" xfId="0"/>
    <cellStyle name="Vírgula 7 4 2 2 10" xfId="0"/>
    <cellStyle name="Vírgula 7 4 2 2 11" xfId="0"/>
    <cellStyle name="Vírgula 7 4 2 2 12" xfId="0"/>
    <cellStyle name="Vírgula 7 4 2 2 2" xfId="0"/>
    <cellStyle name="Vírgula 7 4 2 2 2 2" xfId="0"/>
    <cellStyle name="Vírgula 7 4 2 2 2 2 2" xfId="0"/>
    <cellStyle name="Vírgula 7 4 2 2 2 2 2 2" xfId="0"/>
    <cellStyle name="Vírgula 7 4 2 2 2 2 2 2 2" xfId="0"/>
    <cellStyle name="Vírgula 7 4 2 2 2 2 2 2 3" xfId="0"/>
    <cellStyle name="Vírgula 7 4 2 2 2 2 2 3" xfId="0"/>
    <cellStyle name="Vírgula 7 4 2 2 2 2 2 4" xfId="0"/>
    <cellStyle name="Vírgula 7 4 2 2 2 2 2 5" xfId="0"/>
    <cellStyle name="Vírgula 7 4 2 2 2 2 2 6" xfId="0"/>
    <cellStyle name="Vírgula 7 4 2 2 2 2 3" xfId="0"/>
    <cellStyle name="Vírgula 7 4 2 2 2 2 3 2" xfId="0"/>
    <cellStyle name="Vírgula 7 4 2 2 2 2 3 3" xfId="0"/>
    <cellStyle name="Vírgula 7 4 2 2 2 2 4" xfId="0"/>
    <cellStyle name="Vírgula 7 4 2 2 2 2 5" xfId="0"/>
    <cellStyle name="Vírgula 7 4 2 2 2 2 6" xfId="0"/>
    <cellStyle name="Vírgula 7 4 2 2 2 2 7" xfId="0"/>
    <cellStyle name="Vírgula 7 4 2 2 2 3" xfId="0"/>
    <cellStyle name="Vírgula 7 4 2 2 2 3 2" xfId="0"/>
    <cellStyle name="Vírgula 7 4 2 2 2 3 2 2" xfId="0"/>
    <cellStyle name="Vírgula 7 4 2 2 2 3 2 3" xfId="0"/>
    <cellStyle name="Vírgula 7 4 2 2 2 3 3" xfId="0"/>
    <cellStyle name="Vírgula 7 4 2 2 2 3 4" xfId="0"/>
    <cellStyle name="Vírgula 7 4 2 2 2 3 5" xfId="0"/>
    <cellStyle name="Vírgula 7 4 2 2 2 3 6" xfId="0"/>
    <cellStyle name="Vírgula 7 4 2 2 2 4" xfId="0"/>
    <cellStyle name="Vírgula 7 4 2 2 2 4 2" xfId="0"/>
    <cellStyle name="Vírgula 7 4 2 2 2 4 3" xfId="0"/>
    <cellStyle name="Vírgula 7 4 2 2 2 5" xfId="0"/>
    <cellStyle name="Vírgula 7 4 2 2 2 6" xfId="0"/>
    <cellStyle name="Vírgula 7 4 2 2 2 7" xfId="0"/>
    <cellStyle name="Vírgula 7 4 2 2 2 8" xfId="0"/>
    <cellStyle name="Vírgula 7 4 2 2 3" xfId="0"/>
    <cellStyle name="Vírgula 7 4 2 2 3 2" xfId="0"/>
    <cellStyle name="Vírgula 7 4 2 2 3 2 2" xfId="0"/>
    <cellStyle name="Vírgula 7 4 2 2 3 2 2 2" xfId="0"/>
    <cellStyle name="Vírgula 7 4 2 2 3 2 2 2 2" xfId="0"/>
    <cellStyle name="Vírgula 7 4 2 2 3 2 2 2 3" xfId="0"/>
    <cellStyle name="Vírgula 7 4 2 2 3 2 2 3" xfId="0"/>
    <cellStyle name="Vírgula 7 4 2 2 3 2 2 4" xfId="0"/>
    <cellStyle name="Vírgula 7 4 2 2 3 2 2 5" xfId="0"/>
    <cellStyle name="Vírgula 7 4 2 2 3 2 2 6" xfId="0"/>
    <cellStyle name="Vírgula 7 4 2 2 3 2 3" xfId="0"/>
    <cellStyle name="Vírgula 7 4 2 2 3 2 3 2" xfId="0"/>
    <cellStyle name="Vírgula 7 4 2 2 3 2 3 3" xfId="0"/>
    <cellStyle name="Vírgula 7 4 2 2 3 2 4" xfId="0"/>
    <cellStyle name="Vírgula 7 4 2 2 3 2 5" xfId="0"/>
    <cellStyle name="Vírgula 7 4 2 2 3 2 6" xfId="0"/>
    <cellStyle name="Vírgula 7 4 2 2 3 2 7" xfId="0"/>
    <cellStyle name="Vírgula 7 4 2 2 3 3" xfId="0"/>
    <cellStyle name="Vírgula 7 4 2 2 3 3 2" xfId="0"/>
    <cellStyle name="Vírgula 7 4 2 2 3 3 2 2" xfId="0"/>
    <cellStyle name="Vírgula 7 4 2 2 3 3 2 3" xfId="0"/>
    <cellStyle name="Vírgula 7 4 2 2 3 3 3" xfId="0"/>
    <cellStyle name="Vírgula 7 4 2 2 3 3 4" xfId="0"/>
    <cellStyle name="Vírgula 7 4 2 2 3 3 5" xfId="0"/>
    <cellStyle name="Vírgula 7 4 2 2 3 3 6" xfId="0"/>
    <cellStyle name="Vírgula 7 4 2 2 3 4" xfId="0"/>
    <cellStyle name="Vírgula 7 4 2 2 3 4 2" xfId="0"/>
    <cellStyle name="Vírgula 7 4 2 2 3 4 3" xfId="0"/>
    <cellStyle name="Vírgula 7 4 2 2 3 5" xfId="0"/>
    <cellStyle name="Vírgula 7 4 2 2 3 6" xfId="0"/>
    <cellStyle name="Vírgula 7 4 2 2 3 7" xfId="0"/>
    <cellStyle name="Vírgula 7 4 2 2 3 8" xfId="0"/>
    <cellStyle name="Vírgula 7 4 2 2 4" xfId="0"/>
    <cellStyle name="Vírgula 7 4 2 2 4 2" xfId="0"/>
    <cellStyle name="Vírgula 7 4 2 2 4 2 2" xfId="0"/>
    <cellStyle name="Vírgula 7 4 2 2 4 2 2 2" xfId="0"/>
    <cellStyle name="Vírgula 7 4 2 2 4 2 2 3" xfId="0"/>
    <cellStyle name="Vírgula 7 4 2 2 4 2 3" xfId="0"/>
    <cellStyle name="Vírgula 7 4 2 2 4 2 4" xfId="0"/>
    <cellStyle name="Vírgula 7 4 2 2 4 2 5" xfId="0"/>
    <cellStyle name="Vírgula 7 4 2 2 4 2 6" xfId="0"/>
    <cellStyle name="Vírgula 7 4 2 2 4 3" xfId="0"/>
    <cellStyle name="Vírgula 7 4 2 2 4 3 2" xfId="0"/>
    <cellStyle name="Vírgula 7 4 2 2 4 3 3" xfId="0"/>
    <cellStyle name="Vírgula 7 4 2 2 4 4" xfId="0"/>
    <cellStyle name="Vírgula 7 4 2 2 4 5" xfId="0"/>
    <cellStyle name="Vírgula 7 4 2 2 4 6" xfId="0"/>
    <cellStyle name="Vírgula 7 4 2 2 4 7" xfId="0"/>
    <cellStyle name="Vírgula 7 4 2 2 5" xfId="0"/>
    <cellStyle name="Vírgula 7 4 2 2 5 2" xfId="0"/>
    <cellStyle name="Vírgula 7 4 2 2 5 2 2" xfId="0"/>
    <cellStyle name="Vírgula 7 4 2 2 5 2 3" xfId="0"/>
    <cellStyle name="Vírgula 7 4 2 2 5 3" xfId="0"/>
    <cellStyle name="Vírgula 7 4 2 2 5 4" xfId="0"/>
    <cellStyle name="Vírgula 7 4 2 2 5 5" xfId="0"/>
    <cellStyle name="Vírgula 7 4 2 2 5 6" xfId="0"/>
    <cellStyle name="Vírgula 7 4 2 2 6" xfId="0"/>
    <cellStyle name="Vírgula 7 4 2 2 6 2" xfId="0"/>
    <cellStyle name="Vírgula 7 4 2 2 6 2 2" xfId="0"/>
    <cellStyle name="Vírgula 7 4 2 2 6 2 3" xfId="0"/>
    <cellStyle name="Vírgula 7 4 2 2 6 3" xfId="0"/>
    <cellStyle name="Vírgula 7 4 2 2 6 4" xfId="0"/>
    <cellStyle name="Vírgula 7 4 2 2 6 5" xfId="0"/>
    <cellStyle name="Vírgula 7 4 2 2 6 6" xfId="0"/>
    <cellStyle name="Vírgula 7 4 2 2 7" xfId="0"/>
    <cellStyle name="Vírgula 7 4 2 2 7 2" xfId="0"/>
    <cellStyle name="Vírgula 7 4 2 2 7 2 2" xfId="0"/>
    <cellStyle name="Vírgula 7 4 2 2 7 2 3" xfId="0"/>
    <cellStyle name="Vírgula 7 4 2 2 7 3" xfId="0"/>
    <cellStyle name="Vírgula 7 4 2 2 7 4" xfId="0"/>
    <cellStyle name="Vírgula 7 4 2 2 7 5" xfId="0"/>
    <cellStyle name="Vírgula 7 4 2 2 8" xfId="0"/>
    <cellStyle name="Vírgula 7 4 2 2 8 2" xfId="0"/>
    <cellStyle name="Vírgula 7 4 2 2 8 3" xfId="0"/>
    <cellStyle name="Vírgula 7 4 2 2 9" xfId="0"/>
    <cellStyle name="Vírgula 7 4 2 3" xfId="0"/>
    <cellStyle name="Vírgula 7 4 2 3 2" xfId="0"/>
    <cellStyle name="Vírgula 7 4 2 3 2 2" xfId="0"/>
    <cellStyle name="Vírgula 7 4 2 3 2 2 2" xfId="0"/>
    <cellStyle name="Vírgula 7 4 2 3 2 2 2 2" xfId="0"/>
    <cellStyle name="Vírgula 7 4 2 3 2 2 2 3" xfId="0"/>
    <cellStyle name="Vírgula 7 4 2 3 2 2 3" xfId="0"/>
    <cellStyle name="Vírgula 7 4 2 3 2 2 4" xfId="0"/>
    <cellStyle name="Vírgula 7 4 2 3 2 2 5" xfId="0"/>
    <cellStyle name="Vírgula 7 4 2 3 2 2 6" xfId="0"/>
    <cellStyle name="Vírgula 7 4 2 3 2 3" xfId="0"/>
    <cellStyle name="Vírgula 7 4 2 3 2 3 2" xfId="0"/>
    <cellStyle name="Vírgula 7 4 2 3 2 3 3" xfId="0"/>
    <cellStyle name="Vírgula 7 4 2 3 2 4" xfId="0"/>
    <cellStyle name="Vírgula 7 4 2 3 2 5" xfId="0"/>
    <cellStyle name="Vírgula 7 4 2 3 2 6" xfId="0"/>
    <cellStyle name="Vírgula 7 4 2 3 2 7" xfId="0"/>
    <cellStyle name="Vírgula 7 4 2 3 3" xfId="0"/>
    <cellStyle name="Vírgula 7 4 2 3 3 2" xfId="0"/>
    <cellStyle name="Vírgula 7 4 2 3 3 2 2" xfId="0"/>
    <cellStyle name="Vírgula 7 4 2 3 3 2 3" xfId="0"/>
    <cellStyle name="Vírgula 7 4 2 3 3 3" xfId="0"/>
    <cellStyle name="Vírgula 7 4 2 3 3 4" xfId="0"/>
    <cellStyle name="Vírgula 7 4 2 3 3 5" xfId="0"/>
    <cellStyle name="Vírgula 7 4 2 3 3 6" xfId="0"/>
    <cellStyle name="Vírgula 7 4 2 3 4" xfId="0"/>
    <cellStyle name="Vírgula 7 4 2 3 4 2" xfId="0"/>
    <cellStyle name="Vírgula 7 4 2 3 4 3" xfId="0"/>
    <cellStyle name="Vírgula 7 4 2 3 5" xfId="0"/>
    <cellStyle name="Vírgula 7 4 2 3 6" xfId="0"/>
    <cellStyle name="Vírgula 7 4 2 3 7" xfId="0"/>
    <cellStyle name="Vírgula 7 4 2 3 8" xfId="0"/>
    <cellStyle name="Vírgula 7 4 2 4" xfId="0"/>
    <cellStyle name="Vírgula 7 4 2 4 2" xfId="0"/>
    <cellStyle name="Vírgula 7 4 2 4 2 2" xfId="0"/>
    <cellStyle name="Vírgula 7 4 2 4 2 2 2" xfId="0"/>
    <cellStyle name="Vírgula 7 4 2 4 2 2 2 2" xfId="0"/>
    <cellStyle name="Vírgula 7 4 2 4 2 2 2 3" xfId="0"/>
    <cellStyle name="Vírgula 7 4 2 4 2 2 3" xfId="0"/>
    <cellStyle name="Vírgula 7 4 2 4 2 2 4" xfId="0"/>
    <cellStyle name="Vírgula 7 4 2 4 2 2 5" xfId="0"/>
    <cellStyle name="Vírgula 7 4 2 4 2 2 6" xfId="0"/>
    <cellStyle name="Vírgula 7 4 2 4 2 3" xfId="0"/>
    <cellStyle name="Vírgula 7 4 2 4 2 3 2" xfId="0"/>
    <cellStyle name="Vírgula 7 4 2 4 2 3 3" xfId="0"/>
    <cellStyle name="Vírgula 7 4 2 4 2 4" xfId="0"/>
    <cellStyle name="Vírgula 7 4 2 4 2 5" xfId="0"/>
    <cellStyle name="Vírgula 7 4 2 4 2 6" xfId="0"/>
    <cellStyle name="Vírgula 7 4 2 4 2 7" xfId="0"/>
    <cellStyle name="Vírgula 7 4 2 4 3" xfId="0"/>
    <cellStyle name="Vírgula 7 4 2 4 3 2" xfId="0"/>
    <cellStyle name="Vírgula 7 4 2 4 3 2 2" xfId="0"/>
    <cellStyle name="Vírgula 7 4 2 4 3 2 3" xfId="0"/>
    <cellStyle name="Vírgula 7 4 2 4 3 3" xfId="0"/>
    <cellStyle name="Vírgula 7 4 2 4 3 4" xfId="0"/>
    <cellStyle name="Vírgula 7 4 2 4 3 5" xfId="0"/>
    <cellStyle name="Vírgula 7 4 2 4 3 6" xfId="0"/>
    <cellStyle name="Vírgula 7 4 2 4 4" xfId="0"/>
    <cellStyle name="Vírgula 7 4 2 4 4 2" xfId="0"/>
    <cellStyle name="Vírgula 7 4 2 4 4 3" xfId="0"/>
    <cellStyle name="Vírgula 7 4 2 4 5" xfId="0"/>
    <cellStyle name="Vírgula 7 4 2 4 6" xfId="0"/>
    <cellStyle name="Vírgula 7 4 2 4 7" xfId="0"/>
    <cellStyle name="Vírgula 7 4 2 4 8" xfId="0"/>
    <cellStyle name="Vírgula 7 4 2 5" xfId="0"/>
    <cellStyle name="Vírgula 7 4 2 5 2" xfId="0"/>
    <cellStyle name="Vírgula 7 4 2 5 2 2" xfId="0"/>
    <cellStyle name="Vírgula 7 4 2 5 2 2 2" xfId="0"/>
    <cellStyle name="Vírgula 7 4 2 5 2 2 3" xfId="0"/>
    <cellStyle name="Vírgula 7 4 2 5 2 3" xfId="0"/>
    <cellStyle name="Vírgula 7 4 2 5 2 4" xfId="0"/>
    <cellStyle name="Vírgula 7 4 2 5 2 5" xfId="0"/>
    <cellStyle name="Vírgula 7 4 2 5 2 6" xfId="0"/>
    <cellStyle name="Vírgula 7 4 2 5 3" xfId="0"/>
    <cellStyle name="Vírgula 7 4 2 5 3 2" xfId="0"/>
    <cellStyle name="Vírgula 7 4 2 5 3 3" xfId="0"/>
    <cellStyle name="Vírgula 7 4 2 5 4" xfId="0"/>
    <cellStyle name="Vírgula 7 4 2 5 5" xfId="0"/>
    <cellStyle name="Vírgula 7 4 2 5 6" xfId="0"/>
    <cellStyle name="Vírgula 7 4 2 5 7" xfId="0"/>
    <cellStyle name="Vírgula 7 4 2 6" xfId="0"/>
    <cellStyle name="Vírgula 7 4 2 6 2" xfId="0"/>
    <cellStyle name="Vírgula 7 4 2 6 2 2" xfId="0"/>
    <cellStyle name="Vírgula 7 4 2 6 2 3" xfId="0"/>
    <cellStyle name="Vírgula 7 4 2 6 3" xfId="0"/>
    <cellStyle name="Vírgula 7 4 2 6 4" xfId="0"/>
    <cellStyle name="Vírgula 7 4 2 6 5" xfId="0"/>
    <cellStyle name="Vírgula 7 4 2 6 6" xfId="0"/>
    <cellStyle name="Vírgula 7 4 2 7" xfId="0"/>
    <cellStyle name="Vírgula 7 4 2 7 2" xfId="0"/>
    <cellStyle name="Vírgula 7 4 2 7 2 2" xfId="0"/>
    <cellStyle name="Vírgula 7 4 2 7 2 3" xfId="0"/>
    <cellStyle name="Vírgula 7 4 2 7 3" xfId="0"/>
    <cellStyle name="Vírgula 7 4 2 7 4" xfId="0"/>
    <cellStyle name="Vírgula 7 4 2 7 5" xfId="0"/>
    <cellStyle name="Vírgula 7 4 2 7 6" xfId="0"/>
    <cellStyle name="Vírgula 7 4 2 8" xfId="0"/>
    <cellStyle name="Vírgula 7 4 2 8 2" xfId="0"/>
    <cellStyle name="Vírgula 7 4 2 8 2 2" xfId="0"/>
    <cellStyle name="Vírgula 7 4 2 8 2 3" xfId="0"/>
    <cellStyle name="Vírgula 7 4 2 8 3" xfId="0"/>
    <cellStyle name="Vírgula 7 4 2 8 4" xfId="0"/>
    <cellStyle name="Vírgula 7 4 2 8 5" xfId="0"/>
    <cellStyle name="Vírgula 7 4 2 9" xfId="0"/>
    <cellStyle name="Vírgula 7 4 2 9 2" xfId="0"/>
    <cellStyle name="Vírgula 7 4 2 9 3" xfId="0"/>
    <cellStyle name="Vírgula 7 4 3" xfId="0"/>
    <cellStyle name="Vírgula 7 4 3 10" xfId="0"/>
    <cellStyle name="Vírgula 7 4 3 11" xfId="0"/>
    <cellStyle name="Vírgula 7 4 3 2" xfId="0"/>
    <cellStyle name="Vírgula 7 4 3 2 2" xfId="0"/>
    <cellStyle name="Vírgula 7 4 3 2 2 2" xfId="0"/>
    <cellStyle name="Vírgula 7 4 3 2 2 2 2" xfId="0"/>
    <cellStyle name="Vírgula 7 4 3 2 2 2 2 2" xfId="0"/>
    <cellStyle name="Vírgula 7 4 3 2 2 2 2 3" xfId="0"/>
    <cellStyle name="Vírgula 7 4 3 2 2 2 3" xfId="0"/>
    <cellStyle name="Vírgula 7 4 3 2 2 2 4" xfId="0"/>
    <cellStyle name="Vírgula 7 4 3 2 2 2 5" xfId="0"/>
    <cellStyle name="Vírgula 7 4 3 2 2 2 6" xfId="0"/>
    <cellStyle name="Vírgula 7 4 3 2 2 3" xfId="0"/>
    <cellStyle name="Vírgula 7 4 3 2 2 3 2" xfId="0"/>
    <cellStyle name="Vírgula 7 4 3 2 2 3 3" xfId="0"/>
    <cellStyle name="Vírgula 7 4 3 2 2 4" xfId="0"/>
    <cellStyle name="Vírgula 7 4 3 2 2 5" xfId="0"/>
    <cellStyle name="Vírgula 7 4 3 2 2 6" xfId="0"/>
    <cellStyle name="Vírgula 7 4 3 2 2 7" xfId="0"/>
    <cellStyle name="Vírgula 7 4 3 2 3" xfId="0"/>
    <cellStyle name="Vírgula 7 4 3 2 3 2" xfId="0"/>
    <cellStyle name="Vírgula 7 4 3 2 3 2 2" xfId="0"/>
    <cellStyle name="Vírgula 7 4 3 2 3 2 3" xfId="0"/>
    <cellStyle name="Vírgula 7 4 3 2 3 3" xfId="0"/>
    <cellStyle name="Vírgula 7 4 3 2 3 4" xfId="0"/>
    <cellStyle name="Vírgula 7 4 3 2 3 5" xfId="0"/>
    <cellStyle name="Vírgula 7 4 3 2 3 6" xfId="0"/>
    <cellStyle name="Vírgula 7 4 3 2 4" xfId="0"/>
    <cellStyle name="Vírgula 7 4 3 2 4 2" xfId="0"/>
    <cellStyle name="Vírgula 7 4 3 2 4 3" xfId="0"/>
    <cellStyle name="Vírgula 7 4 3 2 5" xfId="0"/>
    <cellStyle name="Vírgula 7 4 3 2 6" xfId="0"/>
    <cellStyle name="Vírgula 7 4 3 2 7" xfId="0"/>
    <cellStyle name="Vírgula 7 4 3 2 8" xfId="0"/>
    <cellStyle name="Vírgula 7 4 3 3" xfId="0"/>
    <cellStyle name="Vírgula 7 4 3 3 2" xfId="0"/>
    <cellStyle name="Vírgula 7 4 3 3 2 2" xfId="0"/>
    <cellStyle name="Vírgula 7 4 3 3 2 2 2" xfId="0"/>
    <cellStyle name="Vírgula 7 4 3 3 2 2 3" xfId="0"/>
    <cellStyle name="Vírgula 7 4 3 3 2 3" xfId="0"/>
    <cellStyle name="Vírgula 7 4 3 3 2 4" xfId="0"/>
    <cellStyle name="Vírgula 7 4 3 3 2 5" xfId="0"/>
    <cellStyle name="Vírgula 7 4 3 3 2 6" xfId="0"/>
    <cellStyle name="Vírgula 7 4 3 3 3" xfId="0"/>
    <cellStyle name="Vírgula 7 4 3 3 3 2" xfId="0"/>
    <cellStyle name="Vírgula 7 4 3 3 3 3" xfId="0"/>
    <cellStyle name="Vírgula 7 4 3 3 4" xfId="0"/>
    <cellStyle name="Vírgula 7 4 3 3 5" xfId="0"/>
    <cellStyle name="Vírgula 7 4 3 3 6" xfId="0"/>
    <cellStyle name="Vírgula 7 4 3 3 7" xfId="0"/>
    <cellStyle name="Vírgula 7 4 3 4" xfId="0"/>
    <cellStyle name="Vírgula 7 4 3 4 2" xfId="0"/>
    <cellStyle name="Vírgula 7 4 3 4 2 2" xfId="0"/>
    <cellStyle name="Vírgula 7 4 3 4 2 3" xfId="0"/>
    <cellStyle name="Vírgula 7 4 3 4 3" xfId="0"/>
    <cellStyle name="Vírgula 7 4 3 4 4" xfId="0"/>
    <cellStyle name="Vírgula 7 4 3 4 5" xfId="0"/>
    <cellStyle name="Vírgula 7 4 3 4 6" xfId="0"/>
    <cellStyle name="Vírgula 7 4 3 5" xfId="0"/>
    <cellStyle name="Vírgula 7 4 3 5 2" xfId="0"/>
    <cellStyle name="Vírgula 7 4 3 5 2 2" xfId="0"/>
    <cellStyle name="Vírgula 7 4 3 5 2 3" xfId="0"/>
    <cellStyle name="Vírgula 7 4 3 5 3" xfId="0"/>
    <cellStyle name="Vírgula 7 4 3 5 4" xfId="0"/>
    <cellStyle name="Vírgula 7 4 3 5 5" xfId="0"/>
    <cellStyle name="Vírgula 7 4 3 5 6" xfId="0"/>
    <cellStyle name="Vírgula 7 4 3 6" xfId="0"/>
    <cellStyle name="Vírgula 7 4 3 6 2" xfId="0"/>
    <cellStyle name="Vírgula 7 4 3 6 2 2" xfId="0"/>
    <cellStyle name="Vírgula 7 4 3 6 2 3" xfId="0"/>
    <cellStyle name="Vírgula 7 4 3 6 3" xfId="0"/>
    <cellStyle name="Vírgula 7 4 3 6 4" xfId="0"/>
    <cellStyle name="Vírgula 7 4 3 6 5" xfId="0"/>
    <cellStyle name="Vírgula 7 4 3 7" xfId="0"/>
    <cellStyle name="Vírgula 7 4 3 7 2" xfId="0"/>
    <cellStyle name="Vírgula 7 4 3 7 3" xfId="0"/>
    <cellStyle name="Vírgula 7 4 3 8" xfId="0"/>
    <cellStyle name="Vírgula 7 4 3 9" xfId="0"/>
    <cellStyle name="Vírgula 7 4 4" xfId="0"/>
    <cellStyle name="Vírgula 7 4 4 2" xfId="0"/>
    <cellStyle name="Vírgula 7 4 4 2 2" xfId="0"/>
    <cellStyle name="Vírgula 7 4 4 2 2 2" xfId="0"/>
    <cellStyle name="Vírgula 7 4 4 2 2 2 2" xfId="0"/>
    <cellStyle name="Vírgula 7 4 4 2 2 2 3" xfId="0"/>
    <cellStyle name="Vírgula 7 4 4 2 2 3" xfId="0"/>
    <cellStyle name="Vírgula 7 4 4 2 2 4" xfId="0"/>
    <cellStyle name="Vírgula 7 4 4 2 2 5" xfId="0"/>
    <cellStyle name="Vírgula 7 4 4 2 2 6" xfId="0"/>
    <cellStyle name="Vírgula 7 4 4 2 3" xfId="0"/>
    <cellStyle name="Vírgula 7 4 4 2 3 2" xfId="0"/>
    <cellStyle name="Vírgula 7 4 4 2 3 3" xfId="0"/>
    <cellStyle name="Vírgula 7 4 4 2 4" xfId="0"/>
    <cellStyle name="Vírgula 7 4 4 2 5" xfId="0"/>
    <cellStyle name="Vírgula 7 4 4 2 6" xfId="0"/>
    <cellStyle name="Vírgula 7 4 4 2 7" xfId="0"/>
    <cellStyle name="Vírgula 7 4 4 3" xfId="0"/>
    <cellStyle name="Vírgula 7 4 4 3 2" xfId="0"/>
    <cellStyle name="Vírgula 7 4 4 3 2 2" xfId="0"/>
    <cellStyle name="Vírgula 7 4 4 3 2 3" xfId="0"/>
    <cellStyle name="Vírgula 7 4 4 3 3" xfId="0"/>
    <cellStyle name="Vírgula 7 4 4 3 4" xfId="0"/>
    <cellStyle name="Vírgula 7 4 4 3 5" xfId="0"/>
    <cellStyle name="Vírgula 7 4 4 3 6" xfId="0"/>
    <cellStyle name="Vírgula 7 4 4 4" xfId="0"/>
    <cellStyle name="Vírgula 7 4 4 4 2" xfId="0"/>
    <cellStyle name="Vírgula 7 4 4 4 3" xfId="0"/>
    <cellStyle name="Vírgula 7 4 4 5" xfId="0"/>
    <cellStyle name="Vírgula 7 4 4 6" xfId="0"/>
    <cellStyle name="Vírgula 7 4 4 7" xfId="0"/>
    <cellStyle name="Vírgula 7 4 4 8" xfId="0"/>
    <cellStyle name="Vírgula 7 4 5" xfId="0"/>
    <cellStyle name="Vírgula 7 4 5 2" xfId="0"/>
    <cellStyle name="Vírgula 7 4 5 2 2" xfId="0"/>
    <cellStyle name="Vírgula 7 4 5 2 2 2" xfId="0"/>
    <cellStyle name="Vírgula 7 4 5 2 2 2 2" xfId="0"/>
    <cellStyle name="Vírgula 7 4 5 2 2 2 3" xfId="0"/>
    <cellStyle name="Vírgula 7 4 5 2 2 3" xfId="0"/>
    <cellStyle name="Vírgula 7 4 5 2 2 4" xfId="0"/>
    <cellStyle name="Vírgula 7 4 5 2 2 5" xfId="0"/>
    <cellStyle name="Vírgula 7 4 5 2 2 6" xfId="0"/>
    <cellStyle name="Vírgula 7 4 5 2 3" xfId="0"/>
    <cellStyle name="Vírgula 7 4 5 2 3 2" xfId="0"/>
    <cellStyle name="Vírgula 7 4 5 2 3 3" xfId="0"/>
    <cellStyle name="Vírgula 7 4 5 2 4" xfId="0"/>
    <cellStyle name="Vírgula 7 4 5 2 5" xfId="0"/>
    <cellStyle name="Vírgula 7 4 5 2 6" xfId="0"/>
    <cellStyle name="Vírgula 7 4 5 2 7" xfId="0"/>
    <cellStyle name="Vírgula 7 4 5 3" xfId="0"/>
    <cellStyle name="Vírgula 7 4 5 3 2" xfId="0"/>
    <cellStyle name="Vírgula 7 4 5 3 2 2" xfId="0"/>
    <cellStyle name="Vírgula 7 4 5 3 2 3" xfId="0"/>
    <cellStyle name="Vírgula 7 4 5 3 3" xfId="0"/>
    <cellStyle name="Vírgula 7 4 5 3 4" xfId="0"/>
    <cellStyle name="Vírgula 7 4 5 3 5" xfId="0"/>
    <cellStyle name="Vírgula 7 4 5 3 6" xfId="0"/>
    <cellStyle name="Vírgula 7 4 5 4" xfId="0"/>
    <cellStyle name="Vírgula 7 4 5 4 2" xfId="0"/>
    <cellStyle name="Vírgula 7 4 5 4 3" xfId="0"/>
    <cellStyle name="Vírgula 7 4 5 5" xfId="0"/>
    <cellStyle name="Vírgula 7 4 5 6" xfId="0"/>
    <cellStyle name="Vírgula 7 4 5 7" xfId="0"/>
    <cellStyle name="Vírgula 7 4 5 8" xfId="0"/>
    <cellStyle name="Vírgula 7 4 6" xfId="0"/>
    <cellStyle name="Vírgula 7 4 6 2" xfId="0"/>
    <cellStyle name="Vírgula 7 4 6 2 2" xfId="0"/>
    <cellStyle name="Vírgula 7 4 6 2 2 2" xfId="0"/>
    <cellStyle name="Vírgula 7 4 6 2 2 2 2" xfId="0"/>
    <cellStyle name="Vírgula 7 4 6 2 2 2 3" xfId="0"/>
    <cellStyle name="Vírgula 7 4 6 2 2 3" xfId="0"/>
    <cellStyle name="Vírgula 7 4 6 2 2 4" xfId="0"/>
    <cellStyle name="Vírgula 7 4 6 2 2 5" xfId="0"/>
    <cellStyle name="Vírgula 7 4 6 2 2 6" xfId="0"/>
    <cellStyle name="Vírgula 7 4 6 2 3" xfId="0"/>
    <cellStyle name="Vírgula 7 4 6 2 3 2" xfId="0"/>
    <cellStyle name="Vírgula 7 4 6 2 3 3" xfId="0"/>
    <cellStyle name="Vírgula 7 4 6 2 4" xfId="0"/>
    <cellStyle name="Vírgula 7 4 6 2 5" xfId="0"/>
    <cellStyle name="Vírgula 7 4 6 2 6" xfId="0"/>
    <cellStyle name="Vírgula 7 4 6 2 7" xfId="0"/>
    <cellStyle name="Vírgula 7 4 6 3" xfId="0"/>
    <cellStyle name="Vírgula 7 4 6 3 2" xfId="0"/>
    <cellStyle name="Vírgula 7 4 6 3 2 2" xfId="0"/>
    <cellStyle name="Vírgula 7 4 6 3 2 3" xfId="0"/>
    <cellStyle name="Vírgula 7 4 6 3 3" xfId="0"/>
    <cellStyle name="Vírgula 7 4 6 3 4" xfId="0"/>
    <cellStyle name="Vírgula 7 4 6 3 5" xfId="0"/>
    <cellStyle name="Vírgula 7 4 6 3 6" xfId="0"/>
    <cellStyle name="Vírgula 7 4 6 4" xfId="0"/>
    <cellStyle name="Vírgula 7 4 6 4 2" xfId="0"/>
    <cellStyle name="Vírgula 7 4 6 4 3" xfId="0"/>
    <cellStyle name="Vírgula 7 4 6 5" xfId="0"/>
    <cellStyle name="Vírgula 7 4 6 6" xfId="0"/>
    <cellStyle name="Vírgula 7 4 6 7" xfId="0"/>
    <cellStyle name="Vírgula 7 4 6 8" xfId="0"/>
    <cellStyle name="Vírgula 7 4 7" xfId="0"/>
    <cellStyle name="Vírgula 7 4 7 2" xfId="0"/>
    <cellStyle name="Vírgula 7 4 7 2 2" xfId="0"/>
    <cellStyle name="Vírgula 7 4 7 2 2 2" xfId="0"/>
    <cellStyle name="Vírgula 7 4 7 2 2 3" xfId="0"/>
    <cellStyle name="Vírgula 7 4 7 2 3" xfId="0"/>
    <cellStyle name="Vírgula 7 4 7 2 4" xfId="0"/>
    <cellStyle name="Vírgula 7 4 7 2 5" xfId="0"/>
    <cellStyle name="Vírgula 7 4 7 2 6" xfId="0"/>
    <cellStyle name="Vírgula 7 4 7 3" xfId="0"/>
    <cellStyle name="Vírgula 7 4 7 3 2" xfId="0"/>
    <cellStyle name="Vírgula 7 4 7 3 3" xfId="0"/>
    <cellStyle name="Vírgula 7 4 7 4" xfId="0"/>
    <cellStyle name="Vírgula 7 4 7 5" xfId="0"/>
    <cellStyle name="Vírgula 7 4 7 6" xfId="0"/>
    <cellStyle name="Vírgula 7 4 7 7" xfId="0"/>
    <cellStyle name="Vírgula 7 4 8" xfId="0"/>
    <cellStyle name="Vírgula 7 4 8 2" xfId="0"/>
    <cellStyle name="Vírgula 7 4 8 2 2" xfId="0"/>
    <cellStyle name="Vírgula 7 4 8 2 3" xfId="0"/>
    <cellStyle name="Vírgula 7 4 8 3" xfId="0"/>
    <cellStyle name="Vírgula 7 4 8 4" xfId="0"/>
    <cellStyle name="Vírgula 7 4 8 5" xfId="0"/>
    <cellStyle name="Vírgula 7 4 8 6" xfId="0"/>
    <cellStyle name="Vírgula 7 4 9" xfId="0"/>
    <cellStyle name="Vírgula 7 4 9 2" xfId="0"/>
    <cellStyle name="Vírgula 7 4 9 2 2" xfId="0"/>
    <cellStyle name="Vírgula 7 4 9 2 3" xfId="0"/>
    <cellStyle name="Vírgula 7 4 9 3" xfId="0"/>
    <cellStyle name="Vírgula 7 4 9 4" xfId="0"/>
    <cellStyle name="Vírgula 7 4 9 5" xfId="0"/>
    <cellStyle name="Vírgula 7 4 9 6" xfId="0"/>
    <cellStyle name="Vírgula 7 5" xfId="0"/>
    <cellStyle name="Vírgula 7 5 10" xfId="0"/>
    <cellStyle name="Vírgula 7 5 11" xfId="0"/>
    <cellStyle name="Vírgula 7 5 12" xfId="0"/>
    <cellStyle name="Vírgula 7 5 13" xfId="0"/>
    <cellStyle name="Vírgula 7 5 2" xfId="0"/>
    <cellStyle name="Vírgula 7 5 2 10" xfId="0"/>
    <cellStyle name="Vírgula 7 5 2 11" xfId="0"/>
    <cellStyle name="Vírgula 7 5 2 2" xfId="0"/>
    <cellStyle name="Vírgula 7 5 2 2 2" xfId="0"/>
    <cellStyle name="Vírgula 7 5 2 2 2 2" xfId="0"/>
    <cellStyle name="Vírgula 7 5 2 2 2 2 2" xfId="0"/>
    <cellStyle name="Vírgula 7 5 2 2 2 2 2 2" xfId="0"/>
    <cellStyle name="Vírgula 7 5 2 2 2 2 2 3" xfId="0"/>
    <cellStyle name="Vírgula 7 5 2 2 2 2 3" xfId="0"/>
    <cellStyle name="Vírgula 7 5 2 2 2 2 4" xfId="0"/>
    <cellStyle name="Vírgula 7 5 2 2 2 2 5" xfId="0"/>
    <cellStyle name="Vírgula 7 5 2 2 2 2 6" xfId="0"/>
    <cellStyle name="Vírgula 7 5 2 2 2 3" xfId="0"/>
    <cellStyle name="Vírgula 7 5 2 2 2 3 2" xfId="0"/>
    <cellStyle name="Vírgula 7 5 2 2 2 3 3" xfId="0"/>
    <cellStyle name="Vírgula 7 5 2 2 2 4" xfId="0"/>
    <cellStyle name="Vírgula 7 5 2 2 2 5" xfId="0"/>
    <cellStyle name="Vírgula 7 5 2 2 2 6" xfId="0"/>
    <cellStyle name="Vírgula 7 5 2 2 2 7" xfId="0"/>
    <cellStyle name="Vírgula 7 5 2 2 3" xfId="0"/>
    <cellStyle name="Vírgula 7 5 2 2 3 2" xfId="0"/>
    <cellStyle name="Vírgula 7 5 2 2 3 2 2" xfId="0"/>
    <cellStyle name="Vírgula 7 5 2 2 3 2 3" xfId="0"/>
    <cellStyle name="Vírgula 7 5 2 2 3 3" xfId="0"/>
    <cellStyle name="Vírgula 7 5 2 2 3 4" xfId="0"/>
    <cellStyle name="Vírgula 7 5 2 2 3 5" xfId="0"/>
    <cellStyle name="Vírgula 7 5 2 2 3 6" xfId="0"/>
    <cellStyle name="Vírgula 7 5 2 2 4" xfId="0"/>
    <cellStyle name="Vírgula 7 5 2 2 4 2" xfId="0"/>
    <cellStyle name="Vírgula 7 5 2 2 4 3" xfId="0"/>
    <cellStyle name="Vírgula 7 5 2 2 5" xfId="0"/>
    <cellStyle name="Vírgula 7 5 2 2 6" xfId="0"/>
    <cellStyle name="Vírgula 7 5 2 2 7" xfId="0"/>
    <cellStyle name="Vírgula 7 5 2 2 8" xfId="0"/>
    <cellStyle name="Vírgula 7 5 2 3" xfId="0"/>
    <cellStyle name="Vírgula 7 5 2 3 2" xfId="0"/>
    <cellStyle name="Vírgula 7 5 2 3 2 2" xfId="0"/>
    <cellStyle name="Vírgula 7 5 2 3 2 2 2" xfId="0"/>
    <cellStyle name="Vírgula 7 5 2 3 2 2 3" xfId="0"/>
    <cellStyle name="Vírgula 7 5 2 3 2 3" xfId="0"/>
    <cellStyle name="Vírgula 7 5 2 3 2 4" xfId="0"/>
    <cellStyle name="Vírgula 7 5 2 3 2 5" xfId="0"/>
    <cellStyle name="Vírgula 7 5 2 3 2 6" xfId="0"/>
    <cellStyle name="Vírgula 7 5 2 3 3" xfId="0"/>
    <cellStyle name="Vírgula 7 5 2 3 3 2" xfId="0"/>
    <cellStyle name="Vírgula 7 5 2 3 3 3" xfId="0"/>
    <cellStyle name="Vírgula 7 5 2 3 4" xfId="0"/>
    <cellStyle name="Vírgula 7 5 2 3 5" xfId="0"/>
    <cellStyle name="Vírgula 7 5 2 3 6" xfId="0"/>
    <cellStyle name="Vírgula 7 5 2 3 7" xfId="0"/>
    <cellStyle name="Vírgula 7 5 2 4" xfId="0"/>
    <cellStyle name="Vírgula 7 5 2 4 2" xfId="0"/>
    <cellStyle name="Vírgula 7 5 2 4 2 2" xfId="0"/>
    <cellStyle name="Vírgula 7 5 2 4 2 3" xfId="0"/>
    <cellStyle name="Vírgula 7 5 2 4 3" xfId="0"/>
    <cellStyle name="Vírgula 7 5 2 4 4" xfId="0"/>
    <cellStyle name="Vírgula 7 5 2 4 5" xfId="0"/>
    <cellStyle name="Vírgula 7 5 2 4 6" xfId="0"/>
    <cellStyle name="Vírgula 7 5 2 5" xfId="0"/>
    <cellStyle name="Vírgula 7 5 2 5 2" xfId="0"/>
    <cellStyle name="Vírgula 7 5 2 5 2 2" xfId="0"/>
    <cellStyle name="Vírgula 7 5 2 5 2 3" xfId="0"/>
    <cellStyle name="Vírgula 7 5 2 5 3" xfId="0"/>
    <cellStyle name="Vírgula 7 5 2 5 4" xfId="0"/>
    <cellStyle name="Vírgula 7 5 2 5 5" xfId="0"/>
    <cellStyle name="Vírgula 7 5 2 5 6" xfId="0"/>
    <cellStyle name="Vírgula 7 5 2 6" xfId="0"/>
    <cellStyle name="Vírgula 7 5 2 6 2" xfId="0"/>
    <cellStyle name="Vírgula 7 5 2 6 2 2" xfId="0"/>
    <cellStyle name="Vírgula 7 5 2 6 2 3" xfId="0"/>
    <cellStyle name="Vírgula 7 5 2 6 3" xfId="0"/>
    <cellStyle name="Vírgula 7 5 2 6 4" xfId="0"/>
    <cellStyle name="Vírgula 7 5 2 6 5" xfId="0"/>
    <cellStyle name="Vírgula 7 5 2 7" xfId="0"/>
    <cellStyle name="Vírgula 7 5 2 7 2" xfId="0"/>
    <cellStyle name="Vírgula 7 5 2 7 3" xfId="0"/>
    <cellStyle name="Vírgula 7 5 2 8" xfId="0"/>
    <cellStyle name="Vírgula 7 5 2 9" xfId="0"/>
    <cellStyle name="Vírgula 7 5 3" xfId="0"/>
    <cellStyle name="Vírgula 7 5 3 2" xfId="0"/>
    <cellStyle name="Vírgula 7 5 3 2 2" xfId="0"/>
    <cellStyle name="Vírgula 7 5 3 2 2 2" xfId="0"/>
    <cellStyle name="Vírgula 7 5 3 2 2 2 2" xfId="0"/>
    <cellStyle name="Vírgula 7 5 3 2 2 2 3" xfId="0"/>
    <cellStyle name="Vírgula 7 5 3 2 2 3" xfId="0"/>
    <cellStyle name="Vírgula 7 5 3 2 2 4" xfId="0"/>
    <cellStyle name="Vírgula 7 5 3 2 2 5" xfId="0"/>
    <cellStyle name="Vírgula 7 5 3 2 2 6" xfId="0"/>
    <cellStyle name="Vírgula 7 5 3 2 3" xfId="0"/>
    <cellStyle name="Vírgula 7 5 3 2 3 2" xfId="0"/>
    <cellStyle name="Vírgula 7 5 3 2 3 3" xfId="0"/>
    <cellStyle name="Vírgula 7 5 3 2 4" xfId="0"/>
    <cellStyle name="Vírgula 7 5 3 2 5" xfId="0"/>
    <cellStyle name="Vírgula 7 5 3 2 6" xfId="0"/>
    <cellStyle name="Vírgula 7 5 3 2 7" xfId="0"/>
    <cellStyle name="Vírgula 7 5 3 3" xfId="0"/>
    <cellStyle name="Vírgula 7 5 3 3 2" xfId="0"/>
    <cellStyle name="Vírgula 7 5 3 3 2 2" xfId="0"/>
    <cellStyle name="Vírgula 7 5 3 3 2 3" xfId="0"/>
    <cellStyle name="Vírgula 7 5 3 3 3" xfId="0"/>
    <cellStyle name="Vírgula 7 5 3 3 4" xfId="0"/>
    <cellStyle name="Vírgula 7 5 3 3 5" xfId="0"/>
    <cellStyle name="Vírgula 7 5 3 3 6" xfId="0"/>
    <cellStyle name="Vírgula 7 5 3 4" xfId="0"/>
    <cellStyle name="Vírgula 7 5 3 4 2" xfId="0"/>
    <cellStyle name="Vírgula 7 5 3 4 3" xfId="0"/>
    <cellStyle name="Vírgula 7 5 3 5" xfId="0"/>
    <cellStyle name="Vírgula 7 5 3 6" xfId="0"/>
    <cellStyle name="Vírgula 7 5 3 7" xfId="0"/>
    <cellStyle name="Vírgula 7 5 3 8" xfId="0"/>
    <cellStyle name="Vírgula 7 5 4" xfId="0"/>
    <cellStyle name="Vírgula 7 5 4 2" xfId="0"/>
    <cellStyle name="Vírgula 7 5 4 2 2" xfId="0"/>
    <cellStyle name="Vírgula 7 5 4 2 2 2" xfId="0"/>
    <cellStyle name="Vírgula 7 5 4 2 2 2 2" xfId="0"/>
    <cellStyle name="Vírgula 7 5 4 2 2 2 3" xfId="0"/>
    <cellStyle name="Vírgula 7 5 4 2 2 3" xfId="0"/>
    <cellStyle name="Vírgula 7 5 4 2 2 4" xfId="0"/>
    <cellStyle name="Vírgula 7 5 4 2 2 5" xfId="0"/>
    <cellStyle name="Vírgula 7 5 4 2 2 6" xfId="0"/>
    <cellStyle name="Vírgula 7 5 4 2 3" xfId="0"/>
    <cellStyle name="Vírgula 7 5 4 2 3 2" xfId="0"/>
    <cellStyle name="Vírgula 7 5 4 2 3 3" xfId="0"/>
    <cellStyle name="Vírgula 7 5 4 2 4" xfId="0"/>
    <cellStyle name="Vírgula 7 5 4 2 5" xfId="0"/>
    <cellStyle name="Vírgula 7 5 4 2 6" xfId="0"/>
    <cellStyle name="Vírgula 7 5 4 2 7" xfId="0"/>
    <cellStyle name="Vírgula 7 5 4 3" xfId="0"/>
    <cellStyle name="Vírgula 7 5 4 3 2" xfId="0"/>
    <cellStyle name="Vírgula 7 5 4 3 2 2" xfId="0"/>
    <cellStyle name="Vírgula 7 5 4 3 2 3" xfId="0"/>
    <cellStyle name="Vírgula 7 5 4 3 3" xfId="0"/>
    <cellStyle name="Vírgula 7 5 4 3 4" xfId="0"/>
    <cellStyle name="Vírgula 7 5 4 3 5" xfId="0"/>
    <cellStyle name="Vírgula 7 5 4 3 6" xfId="0"/>
    <cellStyle name="Vírgula 7 5 4 4" xfId="0"/>
    <cellStyle name="Vírgula 7 5 4 4 2" xfId="0"/>
    <cellStyle name="Vírgula 7 5 4 4 3" xfId="0"/>
    <cellStyle name="Vírgula 7 5 4 5" xfId="0"/>
    <cellStyle name="Vírgula 7 5 4 6" xfId="0"/>
    <cellStyle name="Vírgula 7 5 4 7" xfId="0"/>
    <cellStyle name="Vírgula 7 5 4 8" xfId="0"/>
    <cellStyle name="Vírgula 7 5 5" xfId="0"/>
    <cellStyle name="Vírgula 7 5 5 2" xfId="0"/>
    <cellStyle name="Vírgula 7 5 5 2 2" xfId="0"/>
    <cellStyle name="Vírgula 7 5 5 2 2 2" xfId="0"/>
    <cellStyle name="Vírgula 7 5 5 2 2 3" xfId="0"/>
    <cellStyle name="Vírgula 7 5 5 2 3" xfId="0"/>
    <cellStyle name="Vírgula 7 5 5 2 4" xfId="0"/>
    <cellStyle name="Vírgula 7 5 5 2 5" xfId="0"/>
    <cellStyle name="Vírgula 7 5 5 2 6" xfId="0"/>
    <cellStyle name="Vírgula 7 5 5 3" xfId="0"/>
    <cellStyle name="Vírgula 7 5 5 3 2" xfId="0"/>
    <cellStyle name="Vírgula 7 5 5 3 3" xfId="0"/>
    <cellStyle name="Vírgula 7 5 5 4" xfId="0"/>
    <cellStyle name="Vírgula 7 5 5 5" xfId="0"/>
    <cellStyle name="Vírgula 7 5 5 6" xfId="0"/>
    <cellStyle name="Vírgula 7 5 5 7" xfId="0"/>
    <cellStyle name="Vírgula 7 5 6" xfId="0"/>
    <cellStyle name="Vírgula 7 5 6 2" xfId="0"/>
    <cellStyle name="Vírgula 7 5 6 2 2" xfId="0"/>
    <cellStyle name="Vírgula 7 5 6 2 3" xfId="0"/>
    <cellStyle name="Vírgula 7 5 6 3" xfId="0"/>
    <cellStyle name="Vírgula 7 5 6 4" xfId="0"/>
    <cellStyle name="Vírgula 7 5 6 5" xfId="0"/>
    <cellStyle name="Vírgula 7 5 6 6" xfId="0"/>
    <cellStyle name="Vírgula 7 5 7" xfId="0"/>
    <cellStyle name="Vírgula 7 5 7 2" xfId="0"/>
    <cellStyle name="Vírgula 7 5 7 2 2" xfId="0"/>
    <cellStyle name="Vírgula 7 5 7 2 3" xfId="0"/>
    <cellStyle name="Vírgula 7 5 7 3" xfId="0"/>
    <cellStyle name="Vírgula 7 5 7 4" xfId="0"/>
    <cellStyle name="Vírgula 7 5 7 5" xfId="0"/>
    <cellStyle name="Vírgula 7 5 7 6" xfId="0"/>
    <cellStyle name="Vírgula 7 5 8" xfId="0"/>
    <cellStyle name="Vírgula 7 5 8 2" xfId="0"/>
    <cellStyle name="Vírgula 7 5 8 2 2" xfId="0"/>
    <cellStyle name="Vírgula 7 5 8 2 3" xfId="0"/>
    <cellStyle name="Vírgula 7 5 8 3" xfId="0"/>
    <cellStyle name="Vírgula 7 5 8 4" xfId="0"/>
    <cellStyle name="Vírgula 7 5 8 5" xfId="0"/>
    <cellStyle name="Vírgula 7 5 9" xfId="0"/>
    <cellStyle name="Vírgula 7 5 9 2" xfId="0"/>
    <cellStyle name="Vírgula 7 5 9 3" xfId="0"/>
    <cellStyle name="Vírgula 7 6" xfId="0"/>
    <cellStyle name="Vírgula 7 6 10" xfId="0"/>
    <cellStyle name="Vírgula 7 6 11" xfId="0"/>
    <cellStyle name="Vírgula 7 6 2" xfId="0"/>
    <cellStyle name="Vírgula 7 6 2 2" xfId="0"/>
    <cellStyle name="Vírgula 7 6 2 2 2" xfId="0"/>
    <cellStyle name="Vírgula 7 6 2 2 2 2" xfId="0"/>
    <cellStyle name="Vírgula 7 6 2 2 2 2 2" xfId="0"/>
    <cellStyle name="Vírgula 7 6 2 2 2 2 3" xfId="0"/>
    <cellStyle name="Vírgula 7 6 2 2 2 3" xfId="0"/>
    <cellStyle name="Vírgula 7 6 2 2 2 4" xfId="0"/>
    <cellStyle name="Vírgula 7 6 2 2 2 5" xfId="0"/>
    <cellStyle name="Vírgula 7 6 2 2 2 6" xfId="0"/>
    <cellStyle name="Vírgula 7 6 2 2 3" xfId="0"/>
    <cellStyle name="Vírgula 7 6 2 2 3 2" xfId="0"/>
    <cellStyle name="Vírgula 7 6 2 2 3 3" xfId="0"/>
    <cellStyle name="Vírgula 7 6 2 2 4" xfId="0"/>
    <cellStyle name="Vírgula 7 6 2 2 5" xfId="0"/>
    <cellStyle name="Vírgula 7 6 2 2 6" xfId="0"/>
    <cellStyle name="Vírgula 7 6 2 2 7" xfId="0"/>
    <cellStyle name="Vírgula 7 6 2 3" xfId="0"/>
    <cellStyle name="Vírgula 7 6 2 3 2" xfId="0"/>
    <cellStyle name="Vírgula 7 6 2 3 2 2" xfId="0"/>
    <cellStyle name="Vírgula 7 6 2 3 2 3" xfId="0"/>
    <cellStyle name="Vírgula 7 6 2 3 3" xfId="0"/>
    <cellStyle name="Vírgula 7 6 2 3 4" xfId="0"/>
    <cellStyle name="Vírgula 7 6 2 3 5" xfId="0"/>
    <cellStyle name="Vírgula 7 6 2 3 6" xfId="0"/>
    <cellStyle name="Vírgula 7 6 2 4" xfId="0"/>
    <cellStyle name="Vírgula 7 6 2 4 2" xfId="0"/>
    <cellStyle name="Vírgula 7 6 2 4 3" xfId="0"/>
    <cellStyle name="Vírgula 7 6 2 5" xfId="0"/>
    <cellStyle name="Vírgula 7 6 2 6" xfId="0"/>
    <cellStyle name="Vírgula 7 6 2 7" xfId="0"/>
    <cellStyle name="Vírgula 7 6 2 8" xfId="0"/>
    <cellStyle name="Vírgula 7 6 3" xfId="0"/>
    <cellStyle name="Vírgula 7 6 3 2" xfId="0"/>
    <cellStyle name="Vírgula 7 6 3 2 2" xfId="0"/>
    <cellStyle name="Vírgula 7 6 3 2 2 2" xfId="0"/>
    <cellStyle name="Vírgula 7 6 3 2 2 3" xfId="0"/>
    <cellStyle name="Vírgula 7 6 3 2 3" xfId="0"/>
    <cellStyle name="Vírgula 7 6 3 2 4" xfId="0"/>
    <cellStyle name="Vírgula 7 6 3 2 5" xfId="0"/>
    <cellStyle name="Vírgula 7 6 3 2 6" xfId="0"/>
    <cellStyle name="Vírgula 7 6 3 3" xfId="0"/>
    <cellStyle name="Vírgula 7 6 3 3 2" xfId="0"/>
    <cellStyle name="Vírgula 7 6 3 3 3" xfId="0"/>
    <cellStyle name="Vírgula 7 6 3 4" xfId="0"/>
    <cellStyle name="Vírgula 7 6 3 5" xfId="0"/>
    <cellStyle name="Vírgula 7 6 3 6" xfId="0"/>
    <cellStyle name="Vírgula 7 6 3 7" xfId="0"/>
    <cellStyle name="Vírgula 7 6 4" xfId="0"/>
    <cellStyle name="Vírgula 7 6 4 2" xfId="0"/>
    <cellStyle name="Vírgula 7 6 4 2 2" xfId="0"/>
    <cellStyle name="Vírgula 7 6 4 2 3" xfId="0"/>
    <cellStyle name="Vírgula 7 6 4 3" xfId="0"/>
    <cellStyle name="Vírgula 7 6 4 4" xfId="0"/>
    <cellStyle name="Vírgula 7 6 4 5" xfId="0"/>
    <cellStyle name="Vírgula 7 6 4 6" xfId="0"/>
    <cellStyle name="Vírgula 7 6 5" xfId="0"/>
    <cellStyle name="Vírgula 7 6 5 2" xfId="0"/>
    <cellStyle name="Vírgula 7 6 5 2 2" xfId="0"/>
    <cellStyle name="Vírgula 7 6 5 2 3" xfId="0"/>
    <cellStyle name="Vírgula 7 6 5 3" xfId="0"/>
    <cellStyle name="Vírgula 7 6 5 4" xfId="0"/>
    <cellStyle name="Vírgula 7 6 5 5" xfId="0"/>
    <cellStyle name="Vírgula 7 6 5 6" xfId="0"/>
    <cellStyle name="Vírgula 7 6 6" xfId="0"/>
    <cellStyle name="Vírgula 7 6 6 2" xfId="0"/>
    <cellStyle name="Vírgula 7 6 6 2 2" xfId="0"/>
    <cellStyle name="Vírgula 7 6 6 2 3" xfId="0"/>
    <cellStyle name="Vírgula 7 6 6 3" xfId="0"/>
    <cellStyle name="Vírgula 7 6 6 4" xfId="0"/>
    <cellStyle name="Vírgula 7 6 6 5" xfId="0"/>
    <cellStyle name="Vírgula 7 6 7" xfId="0"/>
    <cellStyle name="Vírgula 7 6 7 2" xfId="0"/>
    <cellStyle name="Vírgula 7 6 7 3" xfId="0"/>
    <cellStyle name="Vírgula 7 6 8" xfId="0"/>
    <cellStyle name="Vírgula 7 6 9" xfId="0"/>
    <cellStyle name="Vírgula 7 7" xfId="0"/>
    <cellStyle name="Vírgula 7 7 2" xfId="0"/>
    <cellStyle name="Vírgula 7 7 2 2" xfId="0"/>
    <cellStyle name="Vírgula 7 7 2 2 2" xfId="0"/>
    <cellStyle name="Vírgula 7 7 2 2 2 2" xfId="0"/>
    <cellStyle name="Vírgula 7 7 2 2 2 3" xfId="0"/>
    <cellStyle name="Vírgula 7 7 2 2 3" xfId="0"/>
    <cellStyle name="Vírgula 7 7 2 2 4" xfId="0"/>
    <cellStyle name="Vírgula 7 7 2 2 5" xfId="0"/>
    <cellStyle name="Vírgula 7 7 2 2 6" xfId="0"/>
    <cellStyle name="Vírgula 7 7 2 3" xfId="0"/>
    <cellStyle name="Vírgula 7 7 2 3 2" xfId="0"/>
    <cellStyle name="Vírgula 7 7 2 3 3" xfId="0"/>
    <cellStyle name="Vírgula 7 7 2 4" xfId="0"/>
    <cellStyle name="Vírgula 7 7 2 5" xfId="0"/>
    <cellStyle name="Vírgula 7 7 2 6" xfId="0"/>
    <cellStyle name="Vírgula 7 7 2 7" xfId="0"/>
    <cellStyle name="Vírgula 7 7 3" xfId="0"/>
    <cellStyle name="Vírgula 7 7 3 2" xfId="0"/>
    <cellStyle name="Vírgula 7 7 3 2 2" xfId="0"/>
    <cellStyle name="Vírgula 7 7 3 2 3" xfId="0"/>
    <cellStyle name="Vírgula 7 7 3 3" xfId="0"/>
    <cellStyle name="Vírgula 7 7 3 4" xfId="0"/>
    <cellStyle name="Vírgula 7 7 3 5" xfId="0"/>
    <cellStyle name="Vírgula 7 7 3 6" xfId="0"/>
    <cellStyle name="Vírgula 7 7 4" xfId="0"/>
    <cellStyle name="Vírgula 7 7 4 2" xfId="0"/>
    <cellStyle name="Vírgula 7 7 4 3" xfId="0"/>
    <cellStyle name="Vírgula 7 7 5" xfId="0"/>
    <cellStyle name="Vírgula 7 7 6" xfId="0"/>
    <cellStyle name="Vírgula 7 7 7" xfId="0"/>
    <cellStyle name="Vírgula 7 7 8" xfId="0"/>
    <cellStyle name="Vírgula 7 8" xfId="0"/>
    <cellStyle name="Vírgula 7 8 2" xfId="0"/>
    <cellStyle name="Vírgula 7 8 2 2" xfId="0"/>
    <cellStyle name="Vírgula 7 8 2 2 2" xfId="0"/>
    <cellStyle name="Vírgula 7 8 2 2 2 2" xfId="0"/>
    <cellStyle name="Vírgula 7 8 2 2 2 3" xfId="0"/>
    <cellStyle name="Vírgula 7 8 2 2 3" xfId="0"/>
    <cellStyle name="Vírgula 7 8 2 2 4" xfId="0"/>
    <cellStyle name="Vírgula 7 8 2 2 5" xfId="0"/>
    <cellStyle name="Vírgula 7 8 2 2 6" xfId="0"/>
    <cellStyle name="Vírgula 7 8 2 3" xfId="0"/>
    <cellStyle name="Vírgula 7 8 2 3 2" xfId="0"/>
    <cellStyle name="Vírgula 7 8 2 3 3" xfId="0"/>
    <cellStyle name="Vírgula 7 8 2 4" xfId="0"/>
    <cellStyle name="Vírgula 7 8 2 5" xfId="0"/>
    <cellStyle name="Vírgula 7 8 2 6" xfId="0"/>
    <cellStyle name="Vírgula 7 8 2 7" xfId="0"/>
    <cellStyle name="Vírgula 7 8 3" xfId="0"/>
    <cellStyle name="Vírgula 7 8 3 2" xfId="0"/>
    <cellStyle name="Vírgula 7 8 3 2 2" xfId="0"/>
    <cellStyle name="Vírgula 7 8 3 2 3" xfId="0"/>
    <cellStyle name="Vírgula 7 8 3 3" xfId="0"/>
    <cellStyle name="Vírgula 7 8 3 4" xfId="0"/>
    <cellStyle name="Vírgula 7 8 3 5" xfId="0"/>
    <cellStyle name="Vírgula 7 8 3 6" xfId="0"/>
    <cellStyle name="Vírgula 7 8 4" xfId="0"/>
    <cellStyle name="Vírgula 7 8 4 2" xfId="0"/>
    <cellStyle name="Vírgula 7 8 4 3" xfId="0"/>
    <cellStyle name="Vírgula 7 8 5" xfId="0"/>
    <cellStyle name="Vírgula 7 8 6" xfId="0"/>
    <cellStyle name="Vírgula 7 8 7" xfId="0"/>
    <cellStyle name="Vírgula 7 8 8" xfId="0"/>
    <cellStyle name="Vírgula 7 9" xfId="0"/>
    <cellStyle name="Vírgula 7 9 2" xfId="0"/>
    <cellStyle name="Vírgula 7 9 2 2" xfId="0"/>
    <cellStyle name="Vírgula 7 9 2 2 2" xfId="0"/>
    <cellStyle name="Vírgula 7 9 2 2 2 2" xfId="0"/>
    <cellStyle name="Vírgula 7 9 2 2 2 3" xfId="0"/>
    <cellStyle name="Vírgula 7 9 2 2 3" xfId="0"/>
    <cellStyle name="Vírgula 7 9 2 2 4" xfId="0"/>
    <cellStyle name="Vírgula 7 9 2 2 5" xfId="0"/>
    <cellStyle name="Vírgula 7 9 2 2 6" xfId="0"/>
    <cellStyle name="Vírgula 7 9 2 3" xfId="0"/>
    <cellStyle name="Vírgula 7 9 2 3 2" xfId="0"/>
    <cellStyle name="Vírgula 7 9 2 3 3" xfId="0"/>
    <cellStyle name="Vírgula 7 9 2 4" xfId="0"/>
    <cellStyle name="Vírgula 7 9 2 5" xfId="0"/>
    <cellStyle name="Vírgula 7 9 2 6" xfId="0"/>
    <cellStyle name="Vírgula 7 9 2 7" xfId="0"/>
    <cellStyle name="Vírgula 7 9 3" xfId="0"/>
    <cellStyle name="Vírgula 7 9 3 2" xfId="0"/>
    <cellStyle name="Vírgula 7 9 3 2 2" xfId="0"/>
    <cellStyle name="Vírgula 7 9 3 2 3" xfId="0"/>
    <cellStyle name="Vírgula 7 9 3 3" xfId="0"/>
    <cellStyle name="Vírgula 7 9 3 4" xfId="0"/>
    <cellStyle name="Vírgula 7 9 3 5" xfId="0"/>
    <cellStyle name="Vírgula 7 9 3 6" xfId="0"/>
    <cellStyle name="Vírgula 7 9 4" xfId="0"/>
    <cellStyle name="Vírgula 7 9 4 2" xfId="0"/>
    <cellStyle name="Vírgula 7 9 4 3" xfId="0"/>
    <cellStyle name="Vírgula 7 9 5" xfId="0"/>
    <cellStyle name="Vírgula 7 9 6" xfId="0"/>
    <cellStyle name="Vírgula 7 9 7" xfId="0"/>
    <cellStyle name="Vírgula 7 9 8" xfId="0"/>
    <cellStyle name="Vírgula 8" xfId="0"/>
    <cellStyle name="Vírgula 8 10" xfId="0"/>
    <cellStyle name="Vírgula 8 10 2" xfId="0"/>
    <cellStyle name="Vírgula 8 10 2 2" xfId="0"/>
    <cellStyle name="Vírgula 8 10 2 3" xfId="0"/>
    <cellStyle name="Vírgula 8 10 3" xfId="0"/>
    <cellStyle name="Vírgula 8 10 4" xfId="0"/>
    <cellStyle name="Vírgula 8 10 5" xfId="0"/>
    <cellStyle name="Vírgula 8 10 6" xfId="0"/>
    <cellStyle name="Vírgula 8 11" xfId="0"/>
    <cellStyle name="Vírgula 8 11 2" xfId="0"/>
    <cellStyle name="Vírgula 8 11 2 2" xfId="0"/>
    <cellStyle name="Vírgula 8 11 2 3" xfId="0"/>
    <cellStyle name="Vírgula 8 11 3" xfId="0"/>
    <cellStyle name="Vírgula 8 11 4" xfId="0"/>
    <cellStyle name="Vírgula 8 11 5" xfId="0"/>
    <cellStyle name="Vírgula 8 11 6" xfId="0"/>
    <cellStyle name="Vírgula 8 12" xfId="0"/>
    <cellStyle name="Vírgula 8 12 2" xfId="0"/>
    <cellStyle name="Vírgula 8 12 2 2" xfId="0"/>
    <cellStyle name="Vírgula 8 12 2 3" xfId="0"/>
    <cellStyle name="Vírgula 8 12 3" xfId="0"/>
    <cellStyle name="Vírgula 8 12 4" xfId="0"/>
    <cellStyle name="Vírgula 8 12 5" xfId="0"/>
    <cellStyle name="Vírgula 8 12 6" xfId="0"/>
    <cellStyle name="Vírgula 8 13" xfId="0"/>
    <cellStyle name="Vírgula 8 13 2" xfId="0"/>
    <cellStyle name="Vírgula 8 13 2 2" xfId="0"/>
    <cellStyle name="Vírgula 8 13 2 3" xfId="0"/>
    <cellStyle name="Vírgula 8 13 3" xfId="0"/>
    <cellStyle name="Vírgula 8 13 4" xfId="0"/>
    <cellStyle name="Vírgula 8 13 5" xfId="0"/>
    <cellStyle name="Vírgula 8 14" xfId="0"/>
    <cellStyle name="Vírgula 8 14 2" xfId="0"/>
    <cellStyle name="Vírgula 8 14 3" xfId="0"/>
    <cellStyle name="Vírgula 8 14 4" xfId="0"/>
    <cellStyle name="Vírgula 8 15" xfId="0"/>
    <cellStyle name="Vírgula 8 16" xfId="0"/>
    <cellStyle name="Vírgula 8 17" xfId="0"/>
    <cellStyle name="Vírgula 8 18" xfId="0"/>
    <cellStyle name="Vírgula 8 2" xfId="0"/>
    <cellStyle name="Vírgula 8 2 10" xfId="0"/>
    <cellStyle name="Vírgula 8 2 10 2" xfId="0"/>
    <cellStyle name="Vírgula 8 2 10 2 2" xfId="0"/>
    <cellStyle name="Vírgula 8 2 10 2 3" xfId="0"/>
    <cellStyle name="Vírgula 8 2 10 3" xfId="0"/>
    <cellStyle name="Vírgula 8 2 10 4" xfId="0"/>
    <cellStyle name="Vírgula 8 2 10 5" xfId="0"/>
    <cellStyle name="Vírgula 8 2 10 6" xfId="0"/>
    <cellStyle name="Vírgula 8 2 11" xfId="0"/>
    <cellStyle name="Vírgula 8 2 11 2" xfId="0"/>
    <cellStyle name="Vírgula 8 2 11 2 2" xfId="0"/>
    <cellStyle name="Vírgula 8 2 11 2 3" xfId="0"/>
    <cellStyle name="Vírgula 8 2 11 3" xfId="0"/>
    <cellStyle name="Vírgula 8 2 11 4" xfId="0"/>
    <cellStyle name="Vírgula 8 2 11 5" xfId="0"/>
    <cellStyle name="Vírgula 8 2 12" xfId="0"/>
    <cellStyle name="Vírgula 8 2 12 2" xfId="0"/>
    <cellStyle name="Vírgula 8 2 12 3" xfId="0"/>
    <cellStyle name="Vírgula 8 2 12 4" xfId="0"/>
    <cellStyle name="Vírgula 8 2 13" xfId="0"/>
    <cellStyle name="Vírgula 8 2 14" xfId="0"/>
    <cellStyle name="Vírgula 8 2 15" xfId="0"/>
    <cellStyle name="Vírgula 8 2 16" xfId="0"/>
    <cellStyle name="Vírgula 8 2 2" xfId="0"/>
    <cellStyle name="Vírgula 8 2 2 10" xfId="0"/>
    <cellStyle name="Vírgula 8 2 2 11" xfId="0"/>
    <cellStyle name="Vírgula 8 2 2 2" xfId="0"/>
    <cellStyle name="Vírgula 8 2 2 2 2" xfId="0"/>
    <cellStyle name="Vírgula 8 2 2 2 2 2" xfId="0"/>
    <cellStyle name="Vírgula 8 2 2 2 2 2 2" xfId="0"/>
    <cellStyle name="Vírgula 8 2 2 2 2 2 2 2" xfId="0"/>
    <cellStyle name="Vírgula 8 2 2 2 2 2 2 3" xfId="0"/>
    <cellStyle name="Vírgula 8 2 2 2 2 2 3" xfId="0"/>
    <cellStyle name="Vírgula 8 2 2 2 2 2 4" xfId="0"/>
    <cellStyle name="Vírgula 8 2 2 2 2 2 5" xfId="0"/>
    <cellStyle name="Vírgula 8 2 2 2 2 2 6" xfId="0"/>
    <cellStyle name="Vírgula 8 2 2 2 2 3" xfId="0"/>
    <cellStyle name="Vírgula 8 2 2 2 2 3 2" xfId="0"/>
    <cellStyle name="Vírgula 8 2 2 2 2 3 3" xfId="0"/>
    <cellStyle name="Vírgula 8 2 2 2 2 4" xfId="0"/>
    <cellStyle name="Vírgula 8 2 2 2 2 5" xfId="0"/>
    <cellStyle name="Vírgula 8 2 2 2 2 6" xfId="0"/>
    <cellStyle name="Vírgula 8 2 2 2 2 7" xfId="0"/>
    <cellStyle name="Vírgula 8 2 2 2 3" xfId="0"/>
    <cellStyle name="Vírgula 8 2 2 2 3 2" xfId="0"/>
    <cellStyle name="Vírgula 8 2 2 2 3 2 2" xfId="0"/>
    <cellStyle name="Vírgula 8 2 2 2 3 2 3" xfId="0"/>
    <cellStyle name="Vírgula 8 2 2 2 3 3" xfId="0"/>
    <cellStyle name="Vírgula 8 2 2 2 3 4" xfId="0"/>
    <cellStyle name="Vírgula 8 2 2 2 3 5" xfId="0"/>
    <cellStyle name="Vírgula 8 2 2 2 3 6" xfId="0"/>
    <cellStyle name="Vírgula 8 2 2 2 4" xfId="0"/>
    <cellStyle name="Vírgula 8 2 2 2 4 2" xfId="0"/>
    <cellStyle name="Vírgula 8 2 2 2 4 3" xfId="0"/>
    <cellStyle name="Vírgula 8 2 2 2 5" xfId="0"/>
    <cellStyle name="Vírgula 8 2 2 2 6" xfId="0"/>
    <cellStyle name="Vírgula 8 2 2 2 7" xfId="0"/>
    <cellStyle name="Vírgula 8 2 2 2 8" xfId="0"/>
    <cellStyle name="Vírgula 8 2 2 3" xfId="0"/>
    <cellStyle name="Vírgula 8 2 2 3 2" xfId="0"/>
    <cellStyle name="Vírgula 8 2 2 3 2 2" xfId="0"/>
    <cellStyle name="Vírgula 8 2 2 3 2 2 2" xfId="0"/>
    <cellStyle name="Vírgula 8 2 2 3 2 2 3" xfId="0"/>
    <cellStyle name="Vírgula 8 2 2 3 2 3" xfId="0"/>
    <cellStyle name="Vírgula 8 2 2 3 2 4" xfId="0"/>
    <cellStyle name="Vírgula 8 2 2 3 2 5" xfId="0"/>
    <cellStyle name="Vírgula 8 2 2 3 2 6" xfId="0"/>
    <cellStyle name="Vírgula 8 2 2 3 3" xfId="0"/>
    <cellStyle name="Vírgula 8 2 2 3 3 2" xfId="0"/>
    <cellStyle name="Vírgula 8 2 2 3 3 3" xfId="0"/>
    <cellStyle name="Vírgula 8 2 2 3 4" xfId="0"/>
    <cellStyle name="Vírgula 8 2 2 3 5" xfId="0"/>
    <cellStyle name="Vírgula 8 2 2 3 6" xfId="0"/>
    <cellStyle name="Vírgula 8 2 2 3 7" xfId="0"/>
    <cellStyle name="Vírgula 8 2 2 4" xfId="0"/>
    <cellStyle name="Vírgula 8 2 2 4 2" xfId="0"/>
    <cellStyle name="Vírgula 8 2 2 4 2 2" xfId="0"/>
    <cellStyle name="Vírgula 8 2 2 4 2 3" xfId="0"/>
    <cellStyle name="Vírgula 8 2 2 4 3" xfId="0"/>
    <cellStyle name="Vírgula 8 2 2 4 4" xfId="0"/>
    <cellStyle name="Vírgula 8 2 2 4 5" xfId="0"/>
    <cellStyle name="Vírgula 8 2 2 4 6" xfId="0"/>
    <cellStyle name="Vírgula 8 2 2 5" xfId="0"/>
    <cellStyle name="Vírgula 8 2 2 5 2" xfId="0"/>
    <cellStyle name="Vírgula 8 2 2 5 2 2" xfId="0"/>
    <cellStyle name="Vírgula 8 2 2 5 2 3" xfId="0"/>
    <cellStyle name="Vírgula 8 2 2 5 3" xfId="0"/>
    <cellStyle name="Vírgula 8 2 2 5 4" xfId="0"/>
    <cellStyle name="Vírgula 8 2 2 5 5" xfId="0"/>
    <cellStyle name="Vírgula 8 2 2 5 6" xfId="0"/>
    <cellStyle name="Vírgula 8 2 2 6" xfId="0"/>
    <cellStyle name="Vírgula 8 2 2 6 2" xfId="0"/>
    <cellStyle name="Vírgula 8 2 2 6 2 2" xfId="0"/>
    <cellStyle name="Vírgula 8 2 2 6 2 3" xfId="0"/>
    <cellStyle name="Vírgula 8 2 2 6 3" xfId="0"/>
    <cellStyle name="Vírgula 8 2 2 6 4" xfId="0"/>
    <cellStyle name="Vírgula 8 2 2 6 5" xfId="0"/>
    <cellStyle name="Vírgula 8 2 2 7" xfId="0"/>
    <cellStyle name="Vírgula 8 2 2 7 2" xfId="0"/>
    <cellStyle name="Vírgula 8 2 2 7 3" xfId="0"/>
    <cellStyle name="Vírgula 8 2 2 8" xfId="0"/>
    <cellStyle name="Vírgula 8 2 2 9" xfId="0"/>
    <cellStyle name="Vírgula 8 2 3" xfId="0"/>
    <cellStyle name="Vírgula 8 2 3 10" xfId="0"/>
    <cellStyle name="Vírgula 8 2 3 11" xfId="0"/>
    <cellStyle name="Vírgula 8 2 3 2" xfId="0"/>
    <cellStyle name="Vírgula 8 2 3 2 2" xfId="0"/>
    <cellStyle name="Vírgula 8 2 3 2 2 2" xfId="0"/>
    <cellStyle name="Vírgula 8 2 3 2 2 2 2" xfId="0"/>
    <cellStyle name="Vírgula 8 2 3 2 2 2 2 2" xfId="0"/>
    <cellStyle name="Vírgula 8 2 3 2 2 2 2 3" xfId="0"/>
    <cellStyle name="Vírgula 8 2 3 2 2 2 3" xfId="0"/>
    <cellStyle name="Vírgula 8 2 3 2 2 2 4" xfId="0"/>
    <cellStyle name="Vírgula 8 2 3 2 2 2 5" xfId="0"/>
    <cellStyle name="Vírgula 8 2 3 2 2 2 6" xfId="0"/>
    <cellStyle name="Vírgula 8 2 3 2 2 3" xfId="0"/>
    <cellStyle name="Vírgula 8 2 3 2 2 3 2" xfId="0"/>
    <cellStyle name="Vírgula 8 2 3 2 2 3 3" xfId="0"/>
    <cellStyle name="Vírgula 8 2 3 2 2 4" xfId="0"/>
    <cellStyle name="Vírgula 8 2 3 2 2 5" xfId="0"/>
    <cellStyle name="Vírgula 8 2 3 2 2 6" xfId="0"/>
    <cellStyle name="Vírgula 8 2 3 2 2 7" xfId="0"/>
    <cellStyle name="Vírgula 8 2 3 2 3" xfId="0"/>
    <cellStyle name="Vírgula 8 2 3 2 3 2" xfId="0"/>
    <cellStyle name="Vírgula 8 2 3 2 3 2 2" xfId="0"/>
    <cellStyle name="Vírgula 8 2 3 2 3 2 3" xfId="0"/>
    <cellStyle name="Vírgula 8 2 3 2 3 3" xfId="0"/>
    <cellStyle name="Vírgula 8 2 3 2 3 4" xfId="0"/>
    <cellStyle name="Vírgula 8 2 3 2 3 5" xfId="0"/>
    <cellStyle name="Vírgula 8 2 3 2 3 6" xfId="0"/>
    <cellStyle name="Vírgula 8 2 3 2 4" xfId="0"/>
    <cellStyle name="Vírgula 8 2 3 2 4 2" xfId="0"/>
    <cellStyle name="Vírgula 8 2 3 2 4 3" xfId="0"/>
    <cellStyle name="Vírgula 8 2 3 2 5" xfId="0"/>
    <cellStyle name="Vírgula 8 2 3 2 6" xfId="0"/>
    <cellStyle name="Vírgula 8 2 3 2 7" xfId="0"/>
    <cellStyle name="Vírgula 8 2 3 2 8" xfId="0"/>
    <cellStyle name="Vírgula 8 2 3 3" xfId="0"/>
    <cellStyle name="Vírgula 8 2 3 3 2" xfId="0"/>
    <cellStyle name="Vírgula 8 2 3 3 2 2" xfId="0"/>
    <cellStyle name="Vírgula 8 2 3 3 2 2 2" xfId="0"/>
    <cellStyle name="Vírgula 8 2 3 3 2 2 3" xfId="0"/>
    <cellStyle name="Vírgula 8 2 3 3 2 3" xfId="0"/>
    <cellStyle name="Vírgula 8 2 3 3 2 4" xfId="0"/>
    <cellStyle name="Vírgula 8 2 3 3 2 5" xfId="0"/>
    <cellStyle name="Vírgula 8 2 3 3 2 6" xfId="0"/>
    <cellStyle name="Vírgula 8 2 3 3 3" xfId="0"/>
    <cellStyle name="Vírgula 8 2 3 3 3 2" xfId="0"/>
    <cellStyle name="Vírgula 8 2 3 3 3 3" xfId="0"/>
    <cellStyle name="Vírgula 8 2 3 3 4" xfId="0"/>
    <cellStyle name="Vírgula 8 2 3 3 5" xfId="0"/>
    <cellStyle name="Vírgula 8 2 3 3 6" xfId="0"/>
    <cellStyle name="Vírgula 8 2 3 3 7" xfId="0"/>
    <cellStyle name="Vírgula 8 2 3 4" xfId="0"/>
    <cellStyle name="Vírgula 8 2 3 4 2" xfId="0"/>
    <cellStyle name="Vírgula 8 2 3 4 2 2" xfId="0"/>
    <cellStyle name="Vírgula 8 2 3 4 2 3" xfId="0"/>
    <cellStyle name="Vírgula 8 2 3 4 3" xfId="0"/>
    <cellStyle name="Vírgula 8 2 3 4 4" xfId="0"/>
    <cellStyle name="Vírgula 8 2 3 4 5" xfId="0"/>
    <cellStyle name="Vírgula 8 2 3 4 6" xfId="0"/>
    <cellStyle name="Vírgula 8 2 3 5" xfId="0"/>
    <cellStyle name="Vírgula 8 2 3 5 2" xfId="0"/>
    <cellStyle name="Vírgula 8 2 3 5 2 2" xfId="0"/>
    <cellStyle name="Vírgula 8 2 3 5 2 3" xfId="0"/>
    <cellStyle name="Vírgula 8 2 3 5 3" xfId="0"/>
    <cellStyle name="Vírgula 8 2 3 5 4" xfId="0"/>
    <cellStyle name="Vírgula 8 2 3 5 5" xfId="0"/>
    <cellStyle name="Vírgula 8 2 3 5 6" xfId="0"/>
    <cellStyle name="Vírgula 8 2 3 6" xfId="0"/>
    <cellStyle name="Vírgula 8 2 3 6 2" xfId="0"/>
    <cellStyle name="Vírgula 8 2 3 6 2 2" xfId="0"/>
    <cellStyle name="Vírgula 8 2 3 6 2 3" xfId="0"/>
    <cellStyle name="Vírgula 8 2 3 6 3" xfId="0"/>
    <cellStyle name="Vírgula 8 2 3 6 4" xfId="0"/>
    <cellStyle name="Vírgula 8 2 3 6 5" xfId="0"/>
    <cellStyle name="Vírgula 8 2 3 7" xfId="0"/>
    <cellStyle name="Vírgula 8 2 3 7 2" xfId="0"/>
    <cellStyle name="Vírgula 8 2 3 7 3" xfId="0"/>
    <cellStyle name="Vírgula 8 2 3 8" xfId="0"/>
    <cellStyle name="Vírgula 8 2 3 9" xfId="0"/>
    <cellStyle name="Vírgula 8 2 4" xfId="0"/>
    <cellStyle name="Vírgula 8 2 4 2" xfId="0"/>
    <cellStyle name="Vírgula 8 2 4 2 2" xfId="0"/>
    <cellStyle name="Vírgula 8 2 4 2 2 2" xfId="0"/>
    <cellStyle name="Vírgula 8 2 4 2 2 2 2" xfId="0"/>
    <cellStyle name="Vírgula 8 2 4 2 2 2 3" xfId="0"/>
    <cellStyle name="Vírgula 8 2 4 2 2 3" xfId="0"/>
    <cellStyle name="Vírgula 8 2 4 2 2 4" xfId="0"/>
    <cellStyle name="Vírgula 8 2 4 2 2 5" xfId="0"/>
    <cellStyle name="Vírgula 8 2 4 2 2 6" xfId="0"/>
    <cellStyle name="Vírgula 8 2 4 2 3" xfId="0"/>
    <cellStyle name="Vírgula 8 2 4 2 3 2" xfId="0"/>
    <cellStyle name="Vírgula 8 2 4 2 3 3" xfId="0"/>
    <cellStyle name="Vírgula 8 2 4 2 4" xfId="0"/>
    <cellStyle name="Vírgula 8 2 4 2 5" xfId="0"/>
    <cellStyle name="Vírgula 8 2 4 2 6" xfId="0"/>
    <cellStyle name="Vírgula 8 2 4 2 7" xfId="0"/>
    <cellStyle name="Vírgula 8 2 4 3" xfId="0"/>
    <cellStyle name="Vírgula 8 2 4 3 2" xfId="0"/>
    <cellStyle name="Vírgula 8 2 4 3 2 2" xfId="0"/>
    <cellStyle name="Vírgula 8 2 4 3 2 3" xfId="0"/>
    <cellStyle name="Vírgula 8 2 4 3 3" xfId="0"/>
    <cellStyle name="Vírgula 8 2 4 3 4" xfId="0"/>
    <cellStyle name="Vírgula 8 2 4 3 5" xfId="0"/>
    <cellStyle name="Vírgula 8 2 4 3 6" xfId="0"/>
    <cellStyle name="Vírgula 8 2 4 4" xfId="0"/>
    <cellStyle name="Vírgula 8 2 4 4 2" xfId="0"/>
    <cellStyle name="Vírgula 8 2 4 4 3" xfId="0"/>
    <cellStyle name="Vírgula 8 2 4 5" xfId="0"/>
    <cellStyle name="Vírgula 8 2 4 6" xfId="0"/>
    <cellStyle name="Vírgula 8 2 4 7" xfId="0"/>
    <cellStyle name="Vírgula 8 2 4 8" xfId="0"/>
    <cellStyle name="Vírgula 8 2 5" xfId="0"/>
    <cellStyle name="Vírgula 8 2 5 2" xfId="0"/>
    <cellStyle name="Vírgula 8 2 5 2 2" xfId="0"/>
    <cellStyle name="Vírgula 8 2 5 2 2 2" xfId="0"/>
    <cellStyle name="Vírgula 8 2 5 2 2 2 2" xfId="0"/>
    <cellStyle name="Vírgula 8 2 5 2 2 2 3" xfId="0"/>
    <cellStyle name="Vírgula 8 2 5 2 2 3" xfId="0"/>
    <cellStyle name="Vírgula 8 2 5 2 2 4" xfId="0"/>
    <cellStyle name="Vírgula 8 2 5 2 2 5" xfId="0"/>
    <cellStyle name="Vírgula 8 2 5 2 2 6" xfId="0"/>
    <cellStyle name="Vírgula 8 2 5 2 3" xfId="0"/>
    <cellStyle name="Vírgula 8 2 5 2 3 2" xfId="0"/>
    <cellStyle name="Vírgula 8 2 5 2 3 3" xfId="0"/>
    <cellStyle name="Vírgula 8 2 5 2 4" xfId="0"/>
    <cellStyle name="Vírgula 8 2 5 2 5" xfId="0"/>
    <cellStyle name="Vírgula 8 2 5 2 6" xfId="0"/>
    <cellStyle name="Vírgula 8 2 5 2 7" xfId="0"/>
    <cellStyle name="Vírgula 8 2 5 3" xfId="0"/>
    <cellStyle name="Vírgula 8 2 5 3 2" xfId="0"/>
    <cellStyle name="Vírgula 8 2 5 3 2 2" xfId="0"/>
    <cellStyle name="Vírgula 8 2 5 3 2 3" xfId="0"/>
    <cellStyle name="Vírgula 8 2 5 3 3" xfId="0"/>
    <cellStyle name="Vírgula 8 2 5 3 4" xfId="0"/>
    <cellStyle name="Vírgula 8 2 5 3 5" xfId="0"/>
    <cellStyle name="Vírgula 8 2 5 3 6" xfId="0"/>
    <cellStyle name="Vírgula 8 2 5 4" xfId="0"/>
    <cellStyle name="Vírgula 8 2 5 4 2" xfId="0"/>
    <cellStyle name="Vírgula 8 2 5 4 3" xfId="0"/>
    <cellStyle name="Vírgula 8 2 5 5" xfId="0"/>
    <cellStyle name="Vírgula 8 2 5 6" xfId="0"/>
    <cellStyle name="Vírgula 8 2 5 7" xfId="0"/>
    <cellStyle name="Vírgula 8 2 5 8" xfId="0"/>
    <cellStyle name="Vírgula 8 2 6" xfId="0"/>
    <cellStyle name="Vírgula 8 2 6 2" xfId="0"/>
    <cellStyle name="Vírgula 8 2 6 2 2" xfId="0"/>
    <cellStyle name="Vírgula 8 2 6 2 2 2" xfId="0"/>
    <cellStyle name="Vírgula 8 2 6 2 2 2 2" xfId="0"/>
    <cellStyle name="Vírgula 8 2 6 2 2 2 3" xfId="0"/>
    <cellStyle name="Vírgula 8 2 6 2 2 3" xfId="0"/>
    <cellStyle name="Vírgula 8 2 6 2 2 4" xfId="0"/>
    <cellStyle name="Vírgula 8 2 6 2 2 5" xfId="0"/>
    <cellStyle name="Vírgula 8 2 6 2 2 6" xfId="0"/>
    <cellStyle name="Vírgula 8 2 6 2 3" xfId="0"/>
    <cellStyle name="Vírgula 8 2 6 2 3 2" xfId="0"/>
    <cellStyle name="Vírgula 8 2 6 2 3 3" xfId="0"/>
    <cellStyle name="Vírgula 8 2 6 2 4" xfId="0"/>
    <cellStyle name="Vírgula 8 2 6 2 5" xfId="0"/>
    <cellStyle name="Vírgula 8 2 6 2 6" xfId="0"/>
    <cellStyle name="Vírgula 8 2 6 2 7" xfId="0"/>
    <cellStyle name="Vírgula 8 2 6 3" xfId="0"/>
    <cellStyle name="Vírgula 8 2 6 3 2" xfId="0"/>
    <cellStyle name="Vírgula 8 2 6 3 2 2" xfId="0"/>
    <cellStyle name="Vírgula 8 2 6 3 2 3" xfId="0"/>
    <cellStyle name="Vírgula 8 2 6 3 3" xfId="0"/>
    <cellStyle name="Vírgula 8 2 6 3 4" xfId="0"/>
    <cellStyle name="Vírgula 8 2 6 3 5" xfId="0"/>
    <cellStyle name="Vírgula 8 2 6 3 6" xfId="0"/>
    <cellStyle name="Vírgula 8 2 6 4" xfId="0"/>
    <cellStyle name="Vírgula 8 2 6 4 2" xfId="0"/>
    <cellStyle name="Vírgula 8 2 6 4 3" xfId="0"/>
    <cellStyle name="Vírgula 8 2 6 5" xfId="0"/>
    <cellStyle name="Vírgula 8 2 6 6" xfId="0"/>
    <cellStyle name="Vírgula 8 2 6 7" xfId="0"/>
    <cellStyle name="Vírgula 8 2 6 8" xfId="0"/>
    <cellStyle name="Vírgula 8 2 7" xfId="0"/>
    <cellStyle name="Vírgula 8 2 7 2" xfId="0"/>
    <cellStyle name="Vírgula 8 2 7 2 2" xfId="0"/>
    <cellStyle name="Vírgula 8 2 7 2 2 2" xfId="0"/>
    <cellStyle name="Vírgula 8 2 7 2 2 3" xfId="0"/>
    <cellStyle name="Vírgula 8 2 7 2 3" xfId="0"/>
    <cellStyle name="Vírgula 8 2 7 2 4" xfId="0"/>
    <cellStyle name="Vírgula 8 2 7 2 5" xfId="0"/>
    <cellStyle name="Vírgula 8 2 7 2 6" xfId="0"/>
    <cellStyle name="Vírgula 8 2 7 3" xfId="0"/>
    <cellStyle name="Vírgula 8 2 7 3 2" xfId="0"/>
    <cellStyle name="Vírgula 8 2 7 3 3" xfId="0"/>
    <cellStyle name="Vírgula 8 2 7 4" xfId="0"/>
    <cellStyle name="Vírgula 8 2 7 5" xfId="0"/>
    <cellStyle name="Vírgula 8 2 7 6" xfId="0"/>
    <cellStyle name="Vírgula 8 2 7 7" xfId="0"/>
    <cellStyle name="Vírgula 8 2 8" xfId="0"/>
    <cellStyle name="Vírgula 8 2 8 2" xfId="0"/>
    <cellStyle name="Vírgula 8 2 8 2 2" xfId="0"/>
    <cellStyle name="Vírgula 8 2 8 2 3" xfId="0"/>
    <cellStyle name="Vírgula 8 2 8 3" xfId="0"/>
    <cellStyle name="Vírgula 8 2 8 4" xfId="0"/>
    <cellStyle name="Vírgula 8 2 8 5" xfId="0"/>
    <cellStyle name="Vírgula 8 2 8 6" xfId="0"/>
    <cellStyle name="Vírgula 8 2 9" xfId="0"/>
    <cellStyle name="Vírgula 8 2 9 2" xfId="0"/>
    <cellStyle name="Vírgula 8 2 9 2 2" xfId="0"/>
    <cellStyle name="Vírgula 8 2 9 2 3" xfId="0"/>
    <cellStyle name="Vírgula 8 2 9 3" xfId="0"/>
    <cellStyle name="Vírgula 8 2 9 4" xfId="0"/>
    <cellStyle name="Vírgula 8 2 9 5" xfId="0"/>
    <cellStyle name="Vírgula 8 2 9 6" xfId="0"/>
    <cellStyle name="Vírgula 8 3" xfId="0"/>
    <cellStyle name="Vírgula 8 3 10" xfId="0"/>
    <cellStyle name="Vírgula 8 3 10 2" xfId="0"/>
    <cellStyle name="Vírgula 8 3 10 2 2" xfId="0"/>
    <cellStyle name="Vírgula 8 3 10 2 3" xfId="0"/>
    <cellStyle name="Vírgula 8 3 10 3" xfId="0"/>
    <cellStyle name="Vírgula 8 3 10 4" xfId="0"/>
    <cellStyle name="Vírgula 8 3 10 5" xfId="0"/>
    <cellStyle name="Vírgula 8 3 10 6" xfId="0"/>
    <cellStyle name="Vírgula 8 3 11" xfId="0"/>
    <cellStyle name="Vírgula 8 3 11 2" xfId="0"/>
    <cellStyle name="Vírgula 8 3 11 2 2" xfId="0"/>
    <cellStyle name="Vírgula 8 3 11 2 3" xfId="0"/>
    <cellStyle name="Vírgula 8 3 11 3" xfId="0"/>
    <cellStyle name="Vírgula 8 3 11 4" xfId="0"/>
    <cellStyle name="Vírgula 8 3 11 5" xfId="0"/>
    <cellStyle name="Vírgula 8 3 12" xfId="0"/>
    <cellStyle name="Vírgula 8 3 12 2" xfId="0"/>
    <cellStyle name="Vírgula 8 3 12 3" xfId="0"/>
    <cellStyle name="Vírgula 8 3 12 4" xfId="0"/>
    <cellStyle name="Vírgula 8 3 13" xfId="0"/>
    <cellStyle name="Vírgula 8 3 14" xfId="0"/>
    <cellStyle name="Vírgula 8 3 15" xfId="0"/>
    <cellStyle name="Vírgula 8 3 16" xfId="0"/>
    <cellStyle name="Vírgula 8 3 2" xfId="0"/>
    <cellStyle name="Vírgula 8 3 2 10" xfId="0"/>
    <cellStyle name="Vírgula 8 3 2 11" xfId="0"/>
    <cellStyle name="Vírgula 8 3 2 2" xfId="0"/>
    <cellStyle name="Vírgula 8 3 2 2 2" xfId="0"/>
    <cellStyle name="Vírgula 8 3 2 2 2 2" xfId="0"/>
    <cellStyle name="Vírgula 8 3 2 2 2 2 2" xfId="0"/>
    <cellStyle name="Vírgula 8 3 2 2 2 2 2 2" xfId="0"/>
    <cellStyle name="Vírgula 8 3 2 2 2 2 2 3" xfId="0"/>
    <cellStyle name="Vírgula 8 3 2 2 2 2 3" xfId="0"/>
    <cellStyle name="Vírgula 8 3 2 2 2 2 4" xfId="0"/>
    <cellStyle name="Vírgula 8 3 2 2 2 2 5" xfId="0"/>
    <cellStyle name="Vírgula 8 3 2 2 2 2 6" xfId="0"/>
    <cellStyle name="Vírgula 8 3 2 2 2 3" xfId="0"/>
    <cellStyle name="Vírgula 8 3 2 2 2 3 2" xfId="0"/>
    <cellStyle name="Vírgula 8 3 2 2 2 3 3" xfId="0"/>
    <cellStyle name="Vírgula 8 3 2 2 2 4" xfId="0"/>
    <cellStyle name="Vírgula 8 3 2 2 2 5" xfId="0"/>
    <cellStyle name="Vírgula 8 3 2 2 2 6" xfId="0"/>
    <cellStyle name="Vírgula 8 3 2 2 2 7" xfId="0"/>
    <cellStyle name="Vírgula 8 3 2 2 3" xfId="0"/>
    <cellStyle name="Vírgula 8 3 2 2 3 2" xfId="0"/>
    <cellStyle name="Vírgula 8 3 2 2 3 2 2" xfId="0"/>
    <cellStyle name="Vírgula 8 3 2 2 3 2 3" xfId="0"/>
    <cellStyle name="Vírgula 8 3 2 2 3 3" xfId="0"/>
    <cellStyle name="Vírgula 8 3 2 2 3 4" xfId="0"/>
    <cellStyle name="Vírgula 8 3 2 2 3 5" xfId="0"/>
    <cellStyle name="Vírgula 8 3 2 2 3 6" xfId="0"/>
    <cellStyle name="Vírgula 8 3 2 2 4" xfId="0"/>
    <cellStyle name="Vírgula 8 3 2 2 4 2" xfId="0"/>
    <cellStyle name="Vírgula 8 3 2 2 4 3" xfId="0"/>
    <cellStyle name="Vírgula 8 3 2 2 5" xfId="0"/>
    <cellStyle name="Vírgula 8 3 2 2 6" xfId="0"/>
    <cellStyle name="Vírgula 8 3 2 2 7" xfId="0"/>
    <cellStyle name="Vírgula 8 3 2 2 8" xfId="0"/>
    <cellStyle name="Vírgula 8 3 2 3" xfId="0"/>
    <cellStyle name="Vírgula 8 3 2 3 2" xfId="0"/>
    <cellStyle name="Vírgula 8 3 2 3 2 2" xfId="0"/>
    <cellStyle name="Vírgula 8 3 2 3 2 2 2" xfId="0"/>
    <cellStyle name="Vírgula 8 3 2 3 2 2 3" xfId="0"/>
    <cellStyle name="Vírgula 8 3 2 3 2 3" xfId="0"/>
    <cellStyle name="Vírgula 8 3 2 3 2 4" xfId="0"/>
    <cellStyle name="Vírgula 8 3 2 3 2 5" xfId="0"/>
    <cellStyle name="Vírgula 8 3 2 3 2 6" xfId="0"/>
    <cellStyle name="Vírgula 8 3 2 3 3" xfId="0"/>
    <cellStyle name="Vírgula 8 3 2 3 3 2" xfId="0"/>
    <cellStyle name="Vírgula 8 3 2 3 3 3" xfId="0"/>
    <cellStyle name="Vírgula 8 3 2 3 4" xfId="0"/>
    <cellStyle name="Vírgula 8 3 2 3 5" xfId="0"/>
    <cellStyle name="Vírgula 8 3 2 3 6" xfId="0"/>
    <cellStyle name="Vírgula 8 3 2 3 7" xfId="0"/>
    <cellStyle name="Vírgula 8 3 2 4" xfId="0"/>
    <cellStyle name="Vírgula 8 3 2 4 2" xfId="0"/>
    <cellStyle name="Vírgula 8 3 2 4 2 2" xfId="0"/>
    <cellStyle name="Vírgula 8 3 2 4 2 3" xfId="0"/>
    <cellStyle name="Vírgula 8 3 2 4 3" xfId="0"/>
    <cellStyle name="Vírgula 8 3 2 4 4" xfId="0"/>
    <cellStyle name="Vírgula 8 3 2 4 5" xfId="0"/>
    <cellStyle name="Vírgula 8 3 2 4 6" xfId="0"/>
    <cellStyle name="Vírgula 8 3 2 5" xfId="0"/>
    <cellStyle name="Vírgula 8 3 2 5 2" xfId="0"/>
    <cellStyle name="Vírgula 8 3 2 5 2 2" xfId="0"/>
    <cellStyle name="Vírgula 8 3 2 5 2 3" xfId="0"/>
    <cellStyle name="Vírgula 8 3 2 5 3" xfId="0"/>
    <cellStyle name="Vírgula 8 3 2 5 4" xfId="0"/>
    <cellStyle name="Vírgula 8 3 2 5 5" xfId="0"/>
    <cellStyle name="Vírgula 8 3 2 5 6" xfId="0"/>
    <cellStyle name="Vírgula 8 3 2 6" xfId="0"/>
    <cellStyle name="Vírgula 8 3 2 6 2" xfId="0"/>
    <cellStyle name="Vírgula 8 3 2 6 2 2" xfId="0"/>
    <cellStyle name="Vírgula 8 3 2 6 2 3" xfId="0"/>
    <cellStyle name="Vírgula 8 3 2 6 3" xfId="0"/>
    <cellStyle name="Vírgula 8 3 2 6 4" xfId="0"/>
    <cellStyle name="Vírgula 8 3 2 6 5" xfId="0"/>
    <cellStyle name="Vírgula 8 3 2 7" xfId="0"/>
    <cellStyle name="Vírgula 8 3 2 7 2" xfId="0"/>
    <cellStyle name="Vírgula 8 3 2 7 3" xfId="0"/>
    <cellStyle name="Vírgula 8 3 2 8" xfId="0"/>
    <cellStyle name="Vírgula 8 3 2 9" xfId="0"/>
    <cellStyle name="Vírgula 8 3 3" xfId="0"/>
    <cellStyle name="Vírgula 8 3 3 10" xfId="0"/>
    <cellStyle name="Vírgula 8 3 3 11" xfId="0"/>
    <cellStyle name="Vírgula 8 3 3 2" xfId="0"/>
    <cellStyle name="Vírgula 8 3 3 2 2" xfId="0"/>
    <cellStyle name="Vírgula 8 3 3 2 2 2" xfId="0"/>
    <cellStyle name="Vírgula 8 3 3 2 2 2 2" xfId="0"/>
    <cellStyle name="Vírgula 8 3 3 2 2 2 2 2" xfId="0"/>
    <cellStyle name="Vírgula 8 3 3 2 2 2 2 3" xfId="0"/>
    <cellStyle name="Vírgula 8 3 3 2 2 2 3" xfId="0"/>
    <cellStyle name="Vírgula 8 3 3 2 2 2 4" xfId="0"/>
    <cellStyle name="Vírgula 8 3 3 2 2 2 5" xfId="0"/>
    <cellStyle name="Vírgula 8 3 3 2 2 2 6" xfId="0"/>
    <cellStyle name="Vírgula 8 3 3 2 2 3" xfId="0"/>
    <cellStyle name="Vírgula 8 3 3 2 2 3 2" xfId="0"/>
    <cellStyle name="Vírgula 8 3 3 2 2 3 3" xfId="0"/>
    <cellStyle name="Vírgula 8 3 3 2 2 4" xfId="0"/>
    <cellStyle name="Vírgula 8 3 3 2 2 5" xfId="0"/>
    <cellStyle name="Vírgula 8 3 3 2 2 6" xfId="0"/>
    <cellStyle name="Vírgula 8 3 3 2 2 7" xfId="0"/>
    <cellStyle name="Vírgula 8 3 3 2 3" xfId="0"/>
    <cellStyle name="Vírgula 8 3 3 2 3 2" xfId="0"/>
    <cellStyle name="Vírgula 8 3 3 2 3 2 2" xfId="0"/>
    <cellStyle name="Vírgula 8 3 3 2 3 2 3" xfId="0"/>
    <cellStyle name="Vírgula 8 3 3 2 3 3" xfId="0"/>
    <cellStyle name="Vírgula 8 3 3 2 3 4" xfId="0"/>
    <cellStyle name="Vírgula 8 3 3 2 3 5" xfId="0"/>
    <cellStyle name="Vírgula 8 3 3 2 3 6" xfId="0"/>
    <cellStyle name="Vírgula 8 3 3 2 4" xfId="0"/>
    <cellStyle name="Vírgula 8 3 3 2 4 2" xfId="0"/>
    <cellStyle name="Vírgula 8 3 3 2 4 3" xfId="0"/>
    <cellStyle name="Vírgula 8 3 3 2 5" xfId="0"/>
    <cellStyle name="Vírgula 8 3 3 2 6" xfId="0"/>
    <cellStyle name="Vírgula 8 3 3 2 7" xfId="0"/>
    <cellStyle name="Vírgula 8 3 3 2 8" xfId="0"/>
    <cellStyle name="Vírgula 8 3 3 3" xfId="0"/>
    <cellStyle name="Vírgula 8 3 3 3 2" xfId="0"/>
    <cellStyle name="Vírgula 8 3 3 3 2 2" xfId="0"/>
    <cellStyle name="Vírgula 8 3 3 3 2 2 2" xfId="0"/>
    <cellStyle name="Vírgula 8 3 3 3 2 2 3" xfId="0"/>
    <cellStyle name="Vírgula 8 3 3 3 2 3" xfId="0"/>
    <cellStyle name="Vírgula 8 3 3 3 2 4" xfId="0"/>
    <cellStyle name="Vírgula 8 3 3 3 2 5" xfId="0"/>
    <cellStyle name="Vírgula 8 3 3 3 2 6" xfId="0"/>
    <cellStyle name="Vírgula 8 3 3 3 3" xfId="0"/>
    <cellStyle name="Vírgula 8 3 3 3 3 2" xfId="0"/>
    <cellStyle name="Vírgula 8 3 3 3 3 3" xfId="0"/>
    <cellStyle name="Vírgula 8 3 3 3 4" xfId="0"/>
    <cellStyle name="Vírgula 8 3 3 3 5" xfId="0"/>
    <cellStyle name="Vírgula 8 3 3 3 6" xfId="0"/>
    <cellStyle name="Vírgula 8 3 3 3 7" xfId="0"/>
    <cellStyle name="Vírgula 8 3 3 4" xfId="0"/>
    <cellStyle name="Vírgula 8 3 3 4 2" xfId="0"/>
    <cellStyle name="Vírgula 8 3 3 4 2 2" xfId="0"/>
    <cellStyle name="Vírgula 8 3 3 4 2 3" xfId="0"/>
    <cellStyle name="Vírgula 8 3 3 4 3" xfId="0"/>
    <cellStyle name="Vírgula 8 3 3 4 4" xfId="0"/>
    <cellStyle name="Vírgula 8 3 3 4 5" xfId="0"/>
    <cellStyle name="Vírgula 8 3 3 4 6" xfId="0"/>
    <cellStyle name="Vírgula 8 3 3 5" xfId="0"/>
    <cellStyle name="Vírgula 8 3 3 5 2" xfId="0"/>
    <cellStyle name="Vírgula 8 3 3 5 2 2" xfId="0"/>
    <cellStyle name="Vírgula 8 3 3 5 2 3" xfId="0"/>
    <cellStyle name="Vírgula 8 3 3 5 3" xfId="0"/>
    <cellStyle name="Vírgula 8 3 3 5 4" xfId="0"/>
    <cellStyle name="Vírgula 8 3 3 5 5" xfId="0"/>
    <cellStyle name="Vírgula 8 3 3 5 6" xfId="0"/>
    <cellStyle name="Vírgula 8 3 3 6" xfId="0"/>
    <cellStyle name="Vírgula 8 3 3 6 2" xfId="0"/>
    <cellStyle name="Vírgula 8 3 3 6 2 2" xfId="0"/>
    <cellStyle name="Vírgula 8 3 3 6 2 3" xfId="0"/>
    <cellStyle name="Vírgula 8 3 3 6 3" xfId="0"/>
    <cellStyle name="Vírgula 8 3 3 6 4" xfId="0"/>
    <cellStyle name="Vírgula 8 3 3 6 5" xfId="0"/>
    <cellStyle name="Vírgula 8 3 3 7" xfId="0"/>
    <cellStyle name="Vírgula 8 3 3 7 2" xfId="0"/>
    <cellStyle name="Vírgula 8 3 3 7 3" xfId="0"/>
    <cellStyle name="Vírgula 8 3 3 8" xfId="0"/>
    <cellStyle name="Vírgula 8 3 3 9" xfId="0"/>
    <cellStyle name="Vírgula 8 3 4" xfId="0"/>
    <cellStyle name="Vírgula 8 3 4 2" xfId="0"/>
    <cellStyle name="Vírgula 8 3 4 2 2" xfId="0"/>
    <cellStyle name="Vírgula 8 3 4 2 2 2" xfId="0"/>
    <cellStyle name="Vírgula 8 3 4 2 2 2 2" xfId="0"/>
    <cellStyle name="Vírgula 8 3 4 2 2 2 3" xfId="0"/>
    <cellStyle name="Vírgula 8 3 4 2 2 3" xfId="0"/>
    <cellStyle name="Vírgula 8 3 4 2 2 4" xfId="0"/>
    <cellStyle name="Vírgula 8 3 4 2 2 5" xfId="0"/>
    <cellStyle name="Vírgula 8 3 4 2 2 6" xfId="0"/>
    <cellStyle name="Vírgula 8 3 4 2 3" xfId="0"/>
    <cellStyle name="Vírgula 8 3 4 2 3 2" xfId="0"/>
    <cellStyle name="Vírgula 8 3 4 2 3 3" xfId="0"/>
    <cellStyle name="Vírgula 8 3 4 2 4" xfId="0"/>
    <cellStyle name="Vírgula 8 3 4 2 5" xfId="0"/>
    <cellStyle name="Vírgula 8 3 4 2 6" xfId="0"/>
    <cellStyle name="Vírgula 8 3 4 2 7" xfId="0"/>
    <cellStyle name="Vírgula 8 3 4 3" xfId="0"/>
    <cellStyle name="Vírgula 8 3 4 3 2" xfId="0"/>
    <cellStyle name="Vírgula 8 3 4 3 2 2" xfId="0"/>
    <cellStyle name="Vírgula 8 3 4 3 2 3" xfId="0"/>
    <cellStyle name="Vírgula 8 3 4 3 3" xfId="0"/>
    <cellStyle name="Vírgula 8 3 4 3 4" xfId="0"/>
    <cellStyle name="Vírgula 8 3 4 3 5" xfId="0"/>
    <cellStyle name="Vírgula 8 3 4 3 6" xfId="0"/>
    <cellStyle name="Vírgula 8 3 4 4" xfId="0"/>
    <cellStyle name="Vírgula 8 3 4 4 2" xfId="0"/>
    <cellStyle name="Vírgula 8 3 4 4 3" xfId="0"/>
    <cellStyle name="Vírgula 8 3 4 5" xfId="0"/>
    <cellStyle name="Vírgula 8 3 4 6" xfId="0"/>
    <cellStyle name="Vírgula 8 3 4 7" xfId="0"/>
    <cellStyle name="Vírgula 8 3 4 8" xfId="0"/>
    <cellStyle name="Vírgula 8 3 5" xfId="0"/>
    <cellStyle name="Vírgula 8 3 5 2" xfId="0"/>
    <cellStyle name="Vírgula 8 3 5 2 2" xfId="0"/>
    <cellStyle name="Vírgula 8 3 5 2 2 2" xfId="0"/>
    <cellStyle name="Vírgula 8 3 5 2 2 2 2" xfId="0"/>
    <cellStyle name="Vírgula 8 3 5 2 2 2 3" xfId="0"/>
    <cellStyle name="Vírgula 8 3 5 2 2 3" xfId="0"/>
    <cellStyle name="Vírgula 8 3 5 2 2 4" xfId="0"/>
    <cellStyle name="Vírgula 8 3 5 2 2 5" xfId="0"/>
    <cellStyle name="Vírgula 8 3 5 2 2 6" xfId="0"/>
    <cellStyle name="Vírgula 8 3 5 2 3" xfId="0"/>
    <cellStyle name="Vírgula 8 3 5 2 3 2" xfId="0"/>
    <cellStyle name="Vírgula 8 3 5 2 3 3" xfId="0"/>
    <cellStyle name="Vírgula 8 3 5 2 4" xfId="0"/>
    <cellStyle name="Vírgula 8 3 5 2 5" xfId="0"/>
    <cellStyle name="Vírgula 8 3 5 2 6" xfId="0"/>
    <cellStyle name="Vírgula 8 3 5 2 7" xfId="0"/>
    <cellStyle name="Vírgula 8 3 5 3" xfId="0"/>
    <cellStyle name="Vírgula 8 3 5 3 2" xfId="0"/>
    <cellStyle name="Vírgula 8 3 5 3 2 2" xfId="0"/>
    <cellStyle name="Vírgula 8 3 5 3 2 3" xfId="0"/>
    <cellStyle name="Vírgula 8 3 5 3 3" xfId="0"/>
    <cellStyle name="Vírgula 8 3 5 3 4" xfId="0"/>
    <cellStyle name="Vírgula 8 3 5 3 5" xfId="0"/>
    <cellStyle name="Vírgula 8 3 5 3 6" xfId="0"/>
    <cellStyle name="Vírgula 8 3 5 4" xfId="0"/>
    <cellStyle name="Vírgula 8 3 5 4 2" xfId="0"/>
    <cellStyle name="Vírgula 8 3 5 4 3" xfId="0"/>
    <cellStyle name="Vírgula 8 3 5 5" xfId="0"/>
    <cellStyle name="Vírgula 8 3 5 6" xfId="0"/>
    <cellStyle name="Vírgula 8 3 5 7" xfId="0"/>
    <cellStyle name="Vírgula 8 3 5 8" xfId="0"/>
    <cellStyle name="Vírgula 8 3 6" xfId="0"/>
    <cellStyle name="Vírgula 8 3 6 2" xfId="0"/>
    <cellStyle name="Vírgula 8 3 6 2 2" xfId="0"/>
    <cellStyle name="Vírgula 8 3 6 2 2 2" xfId="0"/>
    <cellStyle name="Vírgula 8 3 6 2 2 2 2" xfId="0"/>
    <cellStyle name="Vírgula 8 3 6 2 2 2 3" xfId="0"/>
    <cellStyle name="Vírgula 8 3 6 2 2 3" xfId="0"/>
    <cellStyle name="Vírgula 8 3 6 2 2 4" xfId="0"/>
    <cellStyle name="Vírgula 8 3 6 2 2 5" xfId="0"/>
    <cellStyle name="Vírgula 8 3 6 2 2 6" xfId="0"/>
    <cellStyle name="Vírgula 8 3 6 2 3" xfId="0"/>
    <cellStyle name="Vírgula 8 3 6 2 3 2" xfId="0"/>
    <cellStyle name="Vírgula 8 3 6 2 3 3" xfId="0"/>
    <cellStyle name="Vírgula 8 3 6 2 4" xfId="0"/>
    <cellStyle name="Vírgula 8 3 6 2 5" xfId="0"/>
    <cellStyle name="Vírgula 8 3 6 2 6" xfId="0"/>
    <cellStyle name="Vírgula 8 3 6 2 7" xfId="0"/>
    <cellStyle name="Vírgula 8 3 6 3" xfId="0"/>
    <cellStyle name="Vírgula 8 3 6 3 2" xfId="0"/>
    <cellStyle name="Vírgula 8 3 6 3 2 2" xfId="0"/>
    <cellStyle name="Vírgula 8 3 6 3 2 3" xfId="0"/>
    <cellStyle name="Vírgula 8 3 6 3 3" xfId="0"/>
    <cellStyle name="Vírgula 8 3 6 3 4" xfId="0"/>
    <cellStyle name="Vírgula 8 3 6 3 5" xfId="0"/>
    <cellStyle name="Vírgula 8 3 6 3 6" xfId="0"/>
    <cellStyle name="Vírgula 8 3 6 4" xfId="0"/>
    <cellStyle name="Vírgula 8 3 6 4 2" xfId="0"/>
    <cellStyle name="Vírgula 8 3 6 4 3" xfId="0"/>
    <cellStyle name="Vírgula 8 3 6 5" xfId="0"/>
    <cellStyle name="Vírgula 8 3 6 6" xfId="0"/>
    <cellStyle name="Vírgula 8 3 6 7" xfId="0"/>
    <cellStyle name="Vírgula 8 3 6 8" xfId="0"/>
    <cellStyle name="Vírgula 8 3 7" xfId="0"/>
    <cellStyle name="Vírgula 8 3 7 2" xfId="0"/>
    <cellStyle name="Vírgula 8 3 7 2 2" xfId="0"/>
    <cellStyle name="Vírgula 8 3 7 2 2 2" xfId="0"/>
    <cellStyle name="Vírgula 8 3 7 2 2 3" xfId="0"/>
    <cellStyle name="Vírgula 8 3 7 2 3" xfId="0"/>
    <cellStyle name="Vírgula 8 3 7 2 4" xfId="0"/>
    <cellStyle name="Vírgula 8 3 7 2 5" xfId="0"/>
    <cellStyle name="Vírgula 8 3 7 2 6" xfId="0"/>
    <cellStyle name="Vírgula 8 3 7 3" xfId="0"/>
    <cellStyle name="Vírgula 8 3 7 3 2" xfId="0"/>
    <cellStyle name="Vírgula 8 3 7 3 3" xfId="0"/>
    <cellStyle name="Vírgula 8 3 7 4" xfId="0"/>
    <cellStyle name="Vírgula 8 3 7 5" xfId="0"/>
    <cellStyle name="Vírgula 8 3 7 6" xfId="0"/>
    <cellStyle name="Vírgula 8 3 7 7" xfId="0"/>
    <cellStyle name="Vírgula 8 3 8" xfId="0"/>
    <cellStyle name="Vírgula 8 3 8 2" xfId="0"/>
    <cellStyle name="Vírgula 8 3 8 2 2" xfId="0"/>
    <cellStyle name="Vírgula 8 3 8 2 3" xfId="0"/>
    <cellStyle name="Vírgula 8 3 8 3" xfId="0"/>
    <cellStyle name="Vírgula 8 3 8 4" xfId="0"/>
    <cellStyle name="Vírgula 8 3 8 5" xfId="0"/>
    <cellStyle name="Vírgula 8 3 8 6" xfId="0"/>
    <cellStyle name="Vírgula 8 3 9" xfId="0"/>
    <cellStyle name="Vírgula 8 3 9 2" xfId="0"/>
    <cellStyle name="Vírgula 8 3 9 2 2" xfId="0"/>
    <cellStyle name="Vírgula 8 3 9 2 3" xfId="0"/>
    <cellStyle name="Vírgula 8 3 9 3" xfId="0"/>
    <cellStyle name="Vírgula 8 3 9 4" xfId="0"/>
    <cellStyle name="Vírgula 8 3 9 5" xfId="0"/>
    <cellStyle name="Vírgula 8 3 9 6" xfId="0"/>
    <cellStyle name="Vírgula 8 4" xfId="0"/>
    <cellStyle name="Vírgula 8 4 10" xfId="0"/>
    <cellStyle name="Vírgula 8 4 11" xfId="0"/>
    <cellStyle name="Vírgula 8 4 2" xfId="0"/>
    <cellStyle name="Vírgula 8 4 2 2" xfId="0"/>
    <cellStyle name="Vírgula 8 4 2 2 2" xfId="0"/>
    <cellStyle name="Vírgula 8 4 2 2 2 2" xfId="0"/>
    <cellStyle name="Vírgula 8 4 2 2 2 2 2" xfId="0"/>
    <cellStyle name="Vírgula 8 4 2 2 2 2 3" xfId="0"/>
    <cellStyle name="Vírgula 8 4 2 2 2 3" xfId="0"/>
    <cellStyle name="Vírgula 8 4 2 2 2 4" xfId="0"/>
    <cellStyle name="Vírgula 8 4 2 2 2 5" xfId="0"/>
    <cellStyle name="Vírgula 8 4 2 2 2 6" xfId="0"/>
    <cellStyle name="Vírgula 8 4 2 2 3" xfId="0"/>
    <cellStyle name="Vírgula 8 4 2 2 3 2" xfId="0"/>
    <cellStyle name="Vírgula 8 4 2 2 3 3" xfId="0"/>
    <cellStyle name="Vírgula 8 4 2 2 4" xfId="0"/>
    <cellStyle name="Vírgula 8 4 2 2 5" xfId="0"/>
    <cellStyle name="Vírgula 8 4 2 2 6" xfId="0"/>
    <cellStyle name="Vírgula 8 4 2 2 7" xfId="0"/>
    <cellStyle name="Vírgula 8 4 2 3" xfId="0"/>
    <cellStyle name="Vírgula 8 4 2 3 2" xfId="0"/>
    <cellStyle name="Vírgula 8 4 2 3 2 2" xfId="0"/>
    <cellStyle name="Vírgula 8 4 2 3 2 3" xfId="0"/>
    <cellStyle name="Vírgula 8 4 2 3 3" xfId="0"/>
    <cellStyle name="Vírgula 8 4 2 3 4" xfId="0"/>
    <cellStyle name="Vírgula 8 4 2 3 5" xfId="0"/>
    <cellStyle name="Vírgula 8 4 2 3 6" xfId="0"/>
    <cellStyle name="Vírgula 8 4 2 4" xfId="0"/>
    <cellStyle name="Vírgula 8 4 2 4 2" xfId="0"/>
    <cellStyle name="Vírgula 8 4 2 4 3" xfId="0"/>
    <cellStyle name="Vírgula 8 4 2 5" xfId="0"/>
    <cellStyle name="Vírgula 8 4 2 6" xfId="0"/>
    <cellStyle name="Vírgula 8 4 2 7" xfId="0"/>
    <cellStyle name="Vírgula 8 4 2 8" xfId="0"/>
    <cellStyle name="Vírgula 8 4 3" xfId="0"/>
    <cellStyle name="Vírgula 8 4 3 2" xfId="0"/>
    <cellStyle name="Vírgula 8 4 3 2 2" xfId="0"/>
    <cellStyle name="Vírgula 8 4 3 2 2 2" xfId="0"/>
    <cellStyle name="Vírgula 8 4 3 2 2 3" xfId="0"/>
    <cellStyle name="Vírgula 8 4 3 2 3" xfId="0"/>
    <cellStyle name="Vírgula 8 4 3 2 4" xfId="0"/>
    <cellStyle name="Vírgula 8 4 3 2 5" xfId="0"/>
    <cellStyle name="Vírgula 8 4 3 2 6" xfId="0"/>
    <cellStyle name="Vírgula 8 4 3 3" xfId="0"/>
    <cellStyle name="Vírgula 8 4 3 3 2" xfId="0"/>
    <cellStyle name="Vírgula 8 4 3 3 3" xfId="0"/>
    <cellStyle name="Vírgula 8 4 3 4" xfId="0"/>
    <cellStyle name="Vírgula 8 4 3 5" xfId="0"/>
    <cellStyle name="Vírgula 8 4 3 6" xfId="0"/>
    <cellStyle name="Vírgula 8 4 3 7" xfId="0"/>
    <cellStyle name="Vírgula 8 4 4" xfId="0"/>
    <cellStyle name="Vírgula 8 4 4 2" xfId="0"/>
    <cellStyle name="Vírgula 8 4 4 2 2" xfId="0"/>
    <cellStyle name="Vírgula 8 4 4 2 3" xfId="0"/>
    <cellStyle name="Vírgula 8 4 4 3" xfId="0"/>
    <cellStyle name="Vírgula 8 4 4 4" xfId="0"/>
    <cellStyle name="Vírgula 8 4 4 5" xfId="0"/>
    <cellStyle name="Vírgula 8 4 4 6" xfId="0"/>
    <cellStyle name="Vírgula 8 4 5" xfId="0"/>
    <cellStyle name="Vírgula 8 4 5 2" xfId="0"/>
    <cellStyle name="Vírgula 8 4 5 2 2" xfId="0"/>
    <cellStyle name="Vírgula 8 4 5 2 3" xfId="0"/>
    <cellStyle name="Vírgula 8 4 5 3" xfId="0"/>
    <cellStyle name="Vírgula 8 4 5 4" xfId="0"/>
    <cellStyle name="Vírgula 8 4 5 5" xfId="0"/>
    <cellStyle name="Vírgula 8 4 5 6" xfId="0"/>
    <cellStyle name="Vírgula 8 4 6" xfId="0"/>
    <cellStyle name="Vírgula 8 4 6 2" xfId="0"/>
    <cellStyle name="Vírgula 8 4 6 2 2" xfId="0"/>
    <cellStyle name="Vírgula 8 4 6 2 3" xfId="0"/>
    <cellStyle name="Vírgula 8 4 6 3" xfId="0"/>
    <cellStyle name="Vírgula 8 4 6 4" xfId="0"/>
    <cellStyle name="Vírgula 8 4 6 5" xfId="0"/>
    <cellStyle name="Vírgula 8 4 7" xfId="0"/>
    <cellStyle name="Vírgula 8 4 7 2" xfId="0"/>
    <cellStyle name="Vírgula 8 4 7 3" xfId="0"/>
    <cellStyle name="Vírgula 8 4 8" xfId="0"/>
    <cellStyle name="Vírgula 8 4 9" xfId="0"/>
    <cellStyle name="Vírgula 8 5" xfId="0"/>
    <cellStyle name="Vírgula 8 5 10" xfId="0"/>
    <cellStyle name="Vírgula 8 5 11" xfId="0"/>
    <cellStyle name="Vírgula 8 5 2" xfId="0"/>
    <cellStyle name="Vírgula 8 5 2 2" xfId="0"/>
    <cellStyle name="Vírgula 8 5 2 2 2" xfId="0"/>
    <cellStyle name="Vírgula 8 5 2 2 2 2" xfId="0"/>
    <cellStyle name="Vírgula 8 5 2 2 2 2 2" xfId="0"/>
    <cellStyle name="Vírgula 8 5 2 2 2 2 3" xfId="0"/>
    <cellStyle name="Vírgula 8 5 2 2 2 3" xfId="0"/>
    <cellStyle name="Vírgula 8 5 2 2 2 4" xfId="0"/>
    <cellStyle name="Vírgula 8 5 2 2 2 5" xfId="0"/>
    <cellStyle name="Vírgula 8 5 2 2 2 6" xfId="0"/>
    <cellStyle name="Vírgula 8 5 2 2 3" xfId="0"/>
    <cellStyle name="Vírgula 8 5 2 2 3 2" xfId="0"/>
    <cellStyle name="Vírgula 8 5 2 2 3 3" xfId="0"/>
    <cellStyle name="Vírgula 8 5 2 2 4" xfId="0"/>
    <cellStyle name="Vírgula 8 5 2 2 5" xfId="0"/>
    <cellStyle name="Vírgula 8 5 2 2 6" xfId="0"/>
    <cellStyle name="Vírgula 8 5 2 2 7" xfId="0"/>
    <cellStyle name="Vírgula 8 5 2 3" xfId="0"/>
    <cellStyle name="Vírgula 8 5 2 3 2" xfId="0"/>
    <cellStyle name="Vírgula 8 5 2 3 2 2" xfId="0"/>
    <cellStyle name="Vírgula 8 5 2 3 2 3" xfId="0"/>
    <cellStyle name="Vírgula 8 5 2 3 3" xfId="0"/>
    <cellStyle name="Vírgula 8 5 2 3 4" xfId="0"/>
    <cellStyle name="Vírgula 8 5 2 3 5" xfId="0"/>
    <cellStyle name="Vírgula 8 5 2 3 6" xfId="0"/>
    <cellStyle name="Vírgula 8 5 2 4" xfId="0"/>
    <cellStyle name="Vírgula 8 5 2 4 2" xfId="0"/>
    <cellStyle name="Vírgula 8 5 2 4 3" xfId="0"/>
    <cellStyle name="Vírgula 8 5 2 5" xfId="0"/>
    <cellStyle name="Vírgula 8 5 2 6" xfId="0"/>
    <cellStyle name="Vírgula 8 5 2 7" xfId="0"/>
    <cellStyle name="Vírgula 8 5 2 8" xfId="0"/>
    <cellStyle name="Vírgula 8 5 3" xfId="0"/>
    <cellStyle name="Vírgula 8 5 3 2" xfId="0"/>
    <cellStyle name="Vírgula 8 5 3 2 2" xfId="0"/>
    <cellStyle name="Vírgula 8 5 3 2 2 2" xfId="0"/>
    <cellStyle name="Vírgula 8 5 3 2 2 3" xfId="0"/>
    <cellStyle name="Vírgula 8 5 3 2 3" xfId="0"/>
    <cellStyle name="Vírgula 8 5 3 2 4" xfId="0"/>
    <cellStyle name="Vírgula 8 5 3 2 5" xfId="0"/>
    <cellStyle name="Vírgula 8 5 3 2 6" xfId="0"/>
    <cellStyle name="Vírgula 8 5 3 3" xfId="0"/>
    <cellStyle name="Vírgula 8 5 3 3 2" xfId="0"/>
    <cellStyle name="Vírgula 8 5 3 3 3" xfId="0"/>
    <cellStyle name="Vírgula 8 5 3 4" xfId="0"/>
    <cellStyle name="Vírgula 8 5 3 5" xfId="0"/>
    <cellStyle name="Vírgula 8 5 3 6" xfId="0"/>
    <cellStyle name="Vírgula 8 5 3 7" xfId="0"/>
    <cellStyle name="Vírgula 8 5 4" xfId="0"/>
    <cellStyle name="Vírgula 8 5 4 2" xfId="0"/>
    <cellStyle name="Vírgula 8 5 4 2 2" xfId="0"/>
    <cellStyle name="Vírgula 8 5 4 2 3" xfId="0"/>
    <cellStyle name="Vírgula 8 5 4 3" xfId="0"/>
    <cellStyle name="Vírgula 8 5 4 4" xfId="0"/>
    <cellStyle name="Vírgula 8 5 4 5" xfId="0"/>
    <cellStyle name="Vírgula 8 5 4 6" xfId="0"/>
    <cellStyle name="Vírgula 8 5 5" xfId="0"/>
    <cellStyle name="Vírgula 8 5 5 2" xfId="0"/>
    <cellStyle name="Vírgula 8 5 5 2 2" xfId="0"/>
    <cellStyle name="Vírgula 8 5 5 2 3" xfId="0"/>
    <cellStyle name="Vírgula 8 5 5 3" xfId="0"/>
    <cellStyle name="Vírgula 8 5 5 4" xfId="0"/>
    <cellStyle name="Vírgula 8 5 5 5" xfId="0"/>
    <cellStyle name="Vírgula 8 5 5 6" xfId="0"/>
    <cellStyle name="Vírgula 8 5 6" xfId="0"/>
    <cellStyle name="Vírgula 8 5 6 2" xfId="0"/>
    <cellStyle name="Vírgula 8 5 6 2 2" xfId="0"/>
    <cellStyle name="Vírgula 8 5 6 2 3" xfId="0"/>
    <cellStyle name="Vírgula 8 5 6 3" xfId="0"/>
    <cellStyle name="Vírgula 8 5 6 4" xfId="0"/>
    <cellStyle name="Vírgula 8 5 6 5" xfId="0"/>
    <cellStyle name="Vírgula 8 5 7" xfId="0"/>
    <cellStyle name="Vírgula 8 5 7 2" xfId="0"/>
    <cellStyle name="Vírgula 8 5 7 3" xfId="0"/>
    <cellStyle name="Vírgula 8 5 8" xfId="0"/>
    <cellStyle name="Vírgula 8 5 9" xfId="0"/>
    <cellStyle name="Vírgula 8 6" xfId="0"/>
    <cellStyle name="Vírgula 8 6 2" xfId="0"/>
    <cellStyle name="Vírgula 8 6 2 2" xfId="0"/>
    <cellStyle name="Vírgula 8 6 2 2 2" xfId="0"/>
    <cellStyle name="Vírgula 8 6 2 2 2 2" xfId="0"/>
    <cellStyle name="Vírgula 8 6 2 2 2 3" xfId="0"/>
    <cellStyle name="Vírgula 8 6 2 2 3" xfId="0"/>
    <cellStyle name="Vírgula 8 6 2 2 4" xfId="0"/>
    <cellStyle name="Vírgula 8 6 2 2 5" xfId="0"/>
    <cellStyle name="Vírgula 8 6 2 2 6" xfId="0"/>
    <cellStyle name="Vírgula 8 6 2 3" xfId="0"/>
    <cellStyle name="Vírgula 8 6 2 3 2" xfId="0"/>
    <cellStyle name="Vírgula 8 6 2 3 3" xfId="0"/>
    <cellStyle name="Vírgula 8 6 2 4" xfId="0"/>
    <cellStyle name="Vírgula 8 6 2 5" xfId="0"/>
    <cellStyle name="Vírgula 8 6 2 6" xfId="0"/>
    <cellStyle name="Vírgula 8 6 2 7" xfId="0"/>
    <cellStyle name="Vírgula 8 6 3" xfId="0"/>
    <cellStyle name="Vírgula 8 6 3 2" xfId="0"/>
    <cellStyle name="Vírgula 8 6 3 2 2" xfId="0"/>
    <cellStyle name="Vírgula 8 6 3 2 3" xfId="0"/>
    <cellStyle name="Vírgula 8 6 3 3" xfId="0"/>
    <cellStyle name="Vírgula 8 6 3 4" xfId="0"/>
    <cellStyle name="Vírgula 8 6 3 5" xfId="0"/>
    <cellStyle name="Vírgula 8 6 3 6" xfId="0"/>
    <cellStyle name="Vírgula 8 6 4" xfId="0"/>
    <cellStyle name="Vírgula 8 6 4 2" xfId="0"/>
    <cellStyle name="Vírgula 8 6 4 3" xfId="0"/>
    <cellStyle name="Vírgula 8 6 5" xfId="0"/>
    <cellStyle name="Vírgula 8 6 6" xfId="0"/>
    <cellStyle name="Vírgula 8 6 7" xfId="0"/>
    <cellStyle name="Vírgula 8 6 8" xfId="0"/>
    <cellStyle name="Vírgula 8 7" xfId="0"/>
    <cellStyle name="Vírgula 8 7 2" xfId="0"/>
    <cellStyle name="Vírgula 8 7 2 2" xfId="0"/>
    <cellStyle name="Vírgula 8 7 2 2 2" xfId="0"/>
    <cellStyle name="Vírgula 8 7 2 2 2 2" xfId="0"/>
    <cellStyle name="Vírgula 8 7 2 2 2 3" xfId="0"/>
    <cellStyle name="Vírgula 8 7 2 2 3" xfId="0"/>
    <cellStyle name="Vírgula 8 7 2 2 4" xfId="0"/>
    <cellStyle name="Vírgula 8 7 2 2 5" xfId="0"/>
    <cellStyle name="Vírgula 8 7 2 2 6" xfId="0"/>
    <cellStyle name="Vírgula 8 7 2 3" xfId="0"/>
    <cellStyle name="Vírgula 8 7 2 3 2" xfId="0"/>
    <cellStyle name="Vírgula 8 7 2 3 3" xfId="0"/>
    <cellStyle name="Vírgula 8 7 2 4" xfId="0"/>
    <cellStyle name="Vírgula 8 7 2 5" xfId="0"/>
    <cellStyle name="Vírgula 8 7 2 6" xfId="0"/>
    <cellStyle name="Vírgula 8 7 2 7" xfId="0"/>
    <cellStyle name="Vírgula 8 7 3" xfId="0"/>
    <cellStyle name="Vírgula 8 7 3 2" xfId="0"/>
    <cellStyle name="Vírgula 8 7 3 2 2" xfId="0"/>
    <cellStyle name="Vírgula 8 7 3 2 3" xfId="0"/>
    <cellStyle name="Vírgula 8 7 3 3" xfId="0"/>
    <cellStyle name="Vírgula 8 7 3 4" xfId="0"/>
    <cellStyle name="Vírgula 8 7 3 5" xfId="0"/>
    <cellStyle name="Vírgula 8 7 3 6" xfId="0"/>
    <cellStyle name="Vírgula 8 7 4" xfId="0"/>
    <cellStyle name="Vírgula 8 7 4 2" xfId="0"/>
    <cellStyle name="Vírgula 8 7 4 3" xfId="0"/>
    <cellStyle name="Vírgula 8 7 5" xfId="0"/>
    <cellStyle name="Vírgula 8 7 6" xfId="0"/>
    <cellStyle name="Vírgula 8 7 7" xfId="0"/>
    <cellStyle name="Vírgula 8 7 8" xfId="0"/>
    <cellStyle name="Vírgula 8 8" xfId="0"/>
    <cellStyle name="Vírgula 8 8 2" xfId="0"/>
    <cellStyle name="Vírgula 8 8 2 2" xfId="0"/>
    <cellStyle name="Vírgula 8 8 2 2 2" xfId="0"/>
    <cellStyle name="Vírgula 8 8 2 2 2 2" xfId="0"/>
    <cellStyle name="Vírgula 8 8 2 2 2 3" xfId="0"/>
    <cellStyle name="Vírgula 8 8 2 2 3" xfId="0"/>
    <cellStyle name="Vírgula 8 8 2 2 4" xfId="0"/>
    <cellStyle name="Vírgula 8 8 2 2 5" xfId="0"/>
    <cellStyle name="Vírgula 8 8 2 2 6" xfId="0"/>
    <cellStyle name="Vírgula 8 8 2 3" xfId="0"/>
    <cellStyle name="Vírgula 8 8 2 3 2" xfId="0"/>
    <cellStyle name="Vírgula 8 8 2 3 3" xfId="0"/>
    <cellStyle name="Vírgula 8 8 2 4" xfId="0"/>
    <cellStyle name="Vírgula 8 8 2 5" xfId="0"/>
    <cellStyle name="Vírgula 8 8 2 6" xfId="0"/>
    <cellStyle name="Vírgula 8 8 2 7" xfId="0"/>
    <cellStyle name="Vírgula 8 8 3" xfId="0"/>
    <cellStyle name="Vírgula 8 8 3 2" xfId="0"/>
    <cellStyle name="Vírgula 8 8 3 2 2" xfId="0"/>
    <cellStyle name="Vírgula 8 8 3 2 3" xfId="0"/>
    <cellStyle name="Vírgula 8 8 3 3" xfId="0"/>
    <cellStyle name="Vírgula 8 8 3 4" xfId="0"/>
    <cellStyle name="Vírgula 8 8 3 5" xfId="0"/>
    <cellStyle name="Vírgula 8 8 3 6" xfId="0"/>
    <cellStyle name="Vírgula 8 8 4" xfId="0"/>
    <cellStyle name="Vírgula 8 8 4 2" xfId="0"/>
    <cellStyle name="Vírgula 8 8 4 3" xfId="0"/>
    <cellStyle name="Vírgula 8 8 5" xfId="0"/>
    <cellStyle name="Vírgula 8 8 6" xfId="0"/>
    <cellStyle name="Vírgula 8 8 7" xfId="0"/>
    <cellStyle name="Vírgula 8 8 8" xfId="0"/>
    <cellStyle name="Vírgula 8 9" xfId="0"/>
    <cellStyle name="Vírgula 8 9 2" xfId="0"/>
    <cellStyle name="Vírgula 8 9 2 2" xfId="0"/>
    <cellStyle name="Vírgula 8 9 2 2 2" xfId="0"/>
    <cellStyle name="Vírgula 8 9 2 2 3" xfId="0"/>
    <cellStyle name="Vírgula 8 9 2 3" xfId="0"/>
    <cellStyle name="Vírgula 8 9 2 4" xfId="0"/>
    <cellStyle name="Vírgula 8 9 2 5" xfId="0"/>
    <cellStyle name="Vírgula 8 9 2 6" xfId="0"/>
    <cellStyle name="Vírgula 8 9 3" xfId="0"/>
    <cellStyle name="Vírgula 8 9 3 2" xfId="0"/>
    <cellStyle name="Vírgula 8 9 3 3" xfId="0"/>
    <cellStyle name="Vírgula 8 9 4" xfId="0"/>
    <cellStyle name="Vírgula 8 9 5" xfId="0"/>
    <cellStyle name="Vírgula 8 9 6" xfId="0"/>
    <cellStyle name="Vírgula 8 9 7" xfId="0"/>
    <cellStyle name="Vírgula 9" xfId="0"/>
    <cellStyle name="Ênfase1 2" xfId="0"/>
    <cellStyle name="Ênfase1 2 2" xfId="0"/>
    <cellStyle name="Ênfase2 2" xfId="0"/>
    <cellStyle name="Ênfase2 2 2" xfId="0"/>
    <cellStyle name="Ênfase3 2" xfId="0"/>
    <cellStyle name="Ênfase3 2 2" xfId="0"/>
    <cellStyle name="Ênfase4 2" xfId="0"/>
    <cellStyle name="Ênfase4 2 2" xfId="0"/>
    <cellStyle name="Ênfase5 2" xfId="0"/>
    <cellStyle name="Ênfase5 2 2" xfId="0"/>
    <cellStyle name="Ênfase6 2" xfId="0"/>
    <cellStyle name="Ênfase6 2 2" xfId="0"/>
    <cellStyle name="Excel Built-in Normal" xfId="0"/>
  </cellStyles>
  <colors>
    <indexedColors>
      <rgbColor rgb="FF000000"/>
      <rgbColor rgb="FFFFFFFF"/>
      <rgbColor rgb="FFFF0000"/>
      <rgbColor rgb="FF00FF00"/>
      <rgbColor rgb="FF0000FF"/>
      <rgbColor rgb="FFFFEB9C"/>
      <rgbColor rgb="FFE6B9B8"/>
      <rgbColor rgb="FFB9CDE5"/>
      <rgbColor rgb="FFE6E0EC"/>
      <rgbColor rgb="FF3D631F"/>
      <rgbColor rgb="FF00166D"/>
      <rgbColor rgb="FFFB7D00"/>
      <rgbColor rgb="FF84004F"/>
      <rgbColor rgb="FFB2ACBE"/>
      <rgbColor rgb="FFC0C0C0"/>
      <rgbColor rgb="FF808080"/>
      <rgbColor rgb="FF97B5D9"/>
      <rgbColor rgb="FFD99694"/>
      <rgbColor rgb="FFFFFFCC"/>
      <rgbColor rgb="FFCCFFFF"/>
      <rgbColor rgb="FFF2DCDB"/>
      <rgbColor rgb="FFFF8080"/>
      <rgbColor rgb="FF0166DA"/>
      <rgbColor rgb="FFCCCCFF"/>
      <rgbColor rgb="FFF2F2F2"/>
      <rgbColor rgb="FFFFC7CE"/>
      <rgbColor rgb="FFFAC090"/>
      <rgbColor rgb="FFD6E4BB"/>
      <rgbColor rgb="FFFCD5B5"/>
      <rgbColor rgb="FFFDEADA"/>
      <rgbColor rgb="FFCCC1DA"/>
      <rgbColor rgb="FFEBF1DE"/>
      <rgbColor rgb="FFB7DEE8"/>
      <rgbColor rgb="FFDBEEF4"/>
      <rgbColor rgb="FFCBFDCD"/>
      <rgbColor rgb="FFFFFF99"/>
      <rgbColor rgb="FF97CDFB"/>
      <rgbColor rgb="FFFF99CC"/>
      <rgbColor rgb="FFCC99FF"/>
      <rgbColor rgb="FFFFCC99"/>
      <rgbColor rgb="FF4F81BD"/>
      <rgbColor rgb="FF33CCCC"/>
      <rgbColor rgb="FFBFBFBF"/>
      <rgbColor rgb="FFFFCC00"/>
      <rgbColor rgb="FFFF9900"/>
      <rgbColor rgb="FFFF6600"/>
      <rgbColor rgb="FF7F738E"/>
      <rgbColor rgb="FF9DA887"/>
      <rgbColor rgb="FF1F497D"/>
      <rgbColor rgb="FF3BA3A6"/>
      <rgbColor rgb="FFDCE6F2"/>
      <rgbColor rgb="FF3F3F3F"/>
      <rgbColor rgb="FFB44A0F"/>
      <rgbColor rgb="FFF79646"/>
      <rgbColor rgb="FF343492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_PROJETOS%20E%20FISCALIZA&#199;&#195;O/7.%20PROJETOS%20EM%20ANDAMENTO/44.%20FINALIZA&#199;&#195;O%20DO%20CENTRO%20VIDA%20DE%20ESPECIALIDADES%20M&#201;DICAS/DECLARA&#199;&#195;O%20BDI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ENCHER"/>
      <sheetName val="DECLARAÇÃ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 t="n">
        <v>26.5</v>
      </c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 t="n">
        <v>26.31</v>
      </c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37" t="n">
        <v>1</v>
      </c>
      <c r="B9" s="38"/>
      <c r="C9" s="39"/>
      <c r="D9" s="40" t="s">
        <v>24</v>
      </c>
      <c r="E9" s="40"/>
      <c r="F9" s="41"/>
      <c r="G9" s="42"/>
      <c r="H9" s="42"/>
      <c r="I9" s="42"/>
      <c r="J9" s="42" t="n">
        <f aca="false">SUBTOTAL(9,J10:J12)</f>
        <v>0</v>
      </c>
      <c r="K9" s="42" t="n">
        <f aca="false">SUBTOTAL(9,K10:K12)</f>
        <v>0</v>
      </c>
      <c r="L9" s="42" t="n">
        <f aca="false">SUBTOTAL(9,L10:L12)</f>
        <v>0</v>
      </c>
      <c r="M9" s="42"/>
      <c r="N9" s="42"/>
      <c r="O9" s="42"/>
      <c r="P9" s="42"/>
      <c r="Q9" s="42" t="n">
        <f aca="false">SUBTOTAL(9,Q10:Q12)</f>
        <v>0</v>
      </c>
      <c r="R9" s="42" t="n">
        <f aca="false">SUBTOTAL(9,R10:R12)</f>
        <v>0</v>
      </c>
      <c r="S9" s="43" t="n">
        <f aca="false">SUBTOTAL(9,S10:S12)</f>
        <v>0</v>
      </c>
    </row>
    <row r="10" customFormat="false" ht="22.35" hidden="false" customHeight="false" outlineLevel="0" collapsed="false">
      <c r="A10" s="44" t="s">
        <v>25</v>
      </c>
      <c r="B10" s="45" t="s">
        <v>8</v>
      </c>
      <c r="C10" s="46" t="n">
        <v>103689</v>
      </c>
      <c r="D10" s="47" t="s">
        <v>26</v>
      </c>
      <c r="E10" s="48" t="s">
        <v>27</v>
      </c>
      <c r="F10" s="49" t="n">
        <v>4</v>
      </c>
      <c r="G10" s="50"/>
      <c r="H10" s="50"/>
      <c r="I10" s="50" t="n">
        <f aca="false">ROUND((H10+G10),2)</f>
        <v>0</v>
      </c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22.35" hidden="false" customHeight="false" outlineLevel="0" collapsed="false">
      <c r="A11" s="44" t="s">
        <v>29</v>
      </c>
      <c r="B11" s="45" t="s">
        <v>8</v>
      </c>
      <c r="C11" s="46" t="n">
        <v>90777</v>
      </c>
      <c r="D11" s="47" t="s">
        <v>30</v>
      </c>
      <c r="E11" s="48" t="s">
        <v>31</v>
      </c>
      <c r="F11" s="49" t="n">
        <v>48</v>
      </c>
      <c r="G11" s="50"/>
      <c r="H11" s="50"/>
      <c r="I11" s="50" t="n">
        <f aca="false">ROUND((H11+G11),2)</f>
        <v>0</v>
      </c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22.35" hidden="false" customHeight="false" outlineLevel="0" collapsed="false">
      <c r="A12" s="44" t="s">
        <v>32</v>
      </c>
      <c r="B12" s="45" t="s">
        <v>8</v>
      </c>
      <c r="C12" s="46" t="n">
        <v>100309</v>
      </c>
      <c r="D12" s="47" t="s">
        <v>33</v>
      </c>
      <c r="E12" s="48" t="s">
        <v>31</v>
      </c>
      <c r="F12" s="49" t="n">
        <v>16</v>
      </c>
      <c r="G12" s="50"/>
      <c r="H12" s="50"/>
      <c r="I12" s="50" t="n">
        <f aca="false">ROUND((H12+G12),2)</f>
        <v>0</v>
      </c>
      <c r="J12" s="50" t="n">
        <f aca="false">ROUND((G12*F12),2)</f>
        <v>0</v>
      </c>
      <c r="K12" s="50" t="n">
        <f aca="false">ROUND((H12*F12),2)</f>
        <v>0</v>
      </c>
      <c r="L12" s="50" t="n">
        <f aca="false">ROUND((K12+J12),2)</f>
        <v>0</v>
      </c>
      <c r="M12" s="50" t="n">
        <f aca="false">ROUND((IF(P12="BDI 1",((1+($S$3/100))*G12),((1+($S$4/100))*G12))),2)</f>
        <v>0</v>
      </c>
      <c r="N12" s="50" t="n">
        <f aca="false">ROUND((IF(P12="BDI 1",((1+($S$3/100))*H12),((1+($S$4/100))*H12))),2)</f>
        <v>0</v>
      </c>
      <c r="O12" s="50" t="n">
        <f aca="false">ROUND((M12+N12),2)</f>
        <v>0</v>
      </c>
      <c r="P12" s="51" t="s">
        <v>28</v>
      </c>
      <c r="Q12" s="50" t="n">
        <f aca="false">ROUND(M12*F12,2)</f>
        <v>0</v>
      </c>
      <c r="R12" s="50" t="n">
        <f aca="false">ROUND(N12*F12,2)</f>
        <v>0</v>
      </c>
      <c r="S12" s="52" t="n">
        <f aca="false">ROUND(Q12+R12,2)</f>
        <v>0</v>
      </c>
    </row>
    <row r="13" customFormat="false" ht="15" hidden="false" customHeight="false" outlineLevel="0" collapsed="false">
      <c r="A13" s="53"/>
      <c r="B13" s="54"/>
      <c r="C13" s="55"/>
      <c r="D13" s="56"/>
      <c r="E13" s="55"/>
      <c r="F13" s="57"/>
      <c r="G13" s="57"/>
      <c r="H13" s="57"/>
      <c r="I13" s="58"/>
      <c r="J13" s="58"/>
      <c r="K13" s="58"/>
      <c r="L13" s="58"/>
      <c r="M13" s="59"/>
      <c r="N13" s="59"/>
      <c r="O13" s="59"/>
      <c r="P13" s="59"/>
      <c r="Q13" s="59"/>
      <c r="R13" s="59"/>
      <c r="S13" s="60"/>
    </row>
    <row r="14" customFormat="false" ht="15" hidden="false" customHeight="false" outlineLevel="0" collapsed="false">
      <c r="A14" s="61" t="s">
        <v>34</v>
      </c>
      <c r="B14" s="62"/>
      <c r="C14" s="62"/>
      <c r="D14" s="62"/>
      <c r="E14" s="62"/>
      <c r="F14" s="62"/>
      <c r="G14" s="62"/>
      <c r="H14" s="62"/>
      <c r="I14" s="62"/>
      <c r="J14" s="63" t="n">
        <f aca="false">SUBTOTAL(9,J8:J13)</f>
        <v>0</v>
      </c>
      <c r="K14" s="63" t="n">
        <f aca="false">SUBTOTAL(9,K8:K13)</f>
        <v>0</v>
      </c>
      <c r="L14" s="63" t="n">
        <f aca="false">SUBTOTAL(9,L8:L13)</f>
        <v>0</v>
      </c>
      <c r="M14" s="62"/>
      <c r="N14" s="62"/>
      <c r="O14" s="62"/>
      <c r="P14" s="64"/>
      <c r="Q14" s="63" t="n">
        <f aca="false">SUBTOTAL(9,Q8:Q13)</f>
        <v>0</v>
      </c>
      <c r="R14" s="63" t="n">
        <f aca="false">SUBTOTAL(9,R8:R13)</f>
        <v>0</v>
      </c>
      <c r="S14" s="65" t="n">
        <f aca="false">SUBTOTAL(9,S8:S13)</f>
        <v>0</v>
      </c>
    </row>
    <row r="15" customFormat="false" ht="15" hidden="false" customHeight="false" outlineLevel="0" collapsed="false">
      <c r="A15" s="66"/>
      <c r="B15" s="67"/>
      <c r="C15" s="67"/>
      <c r="D15" s="67"/>
      <c r="E15" s="67"/>
      <c r="F15" s="68"/>
      <c r="G15" s="68"/>
      <c r="H15" s="68"/>
      <c r="I15" s="69"/>
      <c r="J15" s="69"/>
      <c r="K15" s="69"/>
      <c r="L15" s="69"/>
      <c r="M15" s="69"/>
      <c r="N15" s="69"/>
      <c r="O15" s="70"/>
      <c r="P15" s="70"/>
      <c r="Q15" s="70"/>
      <c r="R15" s="70"/>
      <c r="S15" s="71"/>
    </row>
    <row r="16" customFormat="false" ht="15" hidden="false" customHeight="false" outlineLevel="0" collapsed="false">
      <c r="A16" s="72"/>
      <c r="B16" s="73"/>
      <c r="C16" s="73"/>
      <c r="D16" s="74"/>
      <c r="E16" s="73"/>
      <c r="F16" s="73"/>
      <c r="G16" s="74"/>
      <c r="H16" s="73"/>
      <c r="I16" s="73"/>
      <c r="J16" s="73"/>
      <c r="K16" s="73"/>
      <c r="L16" s="73"/>
      <c r="M16" s="75"/>
      <c r="N16" s="76"/>
      <c r="O16" s="75"/>
      <c r="P16" s="77" t="s">
        <v>35</v>
      </c>
      <c r="Q16" s="78" t="n">
        <f aca="true">TODAY()</f>
        <v>45841</v>
      </c>
      <c r="R16" s="78"/>
      <c r="S16" s="78"/>
    </row>
    <row r="17" customFormat="false" ht="15" hidden="false" customHeight="false" outlineLevel="0" collapsed="false">
      <c r="A17" s="72"/>
      <c r="B17" s="73"/>
      <c r="C17" s="73"/>
      <c r="D17" s="74"/>
      <c r="E17" s="73"/>
      <c r="F17" s="73"/>
      <c r="G17" s="74"/>
      <c r="H17" s="73"/>
      <c r="I17" s="73"/>
      <c r="J17" s="73"/>
      <c r="K17" s="73"/>
      <c r="L17" s="73"/>
      <c r="M17" s="75"/>
      <c r="N17" s="76"/>
      <c r="O17" s="75"/>
      <c r="P17" s="77"/>
      <c r="Q17" s="79"/>
      <c r="R17" s="79"/>
      <c r="S17" s="80"/>
    </row>
    <row r="18" customFormat="false" ht="15" hidden="false" customHeight="false" outlineLevel="0" collapsed="false">
      <c r="A18" s="72"/>
      <c r="B18" s="73"/>
      <c r="C18" s="73"/>
      <c r="D18" s="74"/>
      <c r="E18" s="73"/>
      <c r="F18" s="73"/>
      <c r="G18" s="74"/>
      <c r="H18" s="73"/>
      <c r="I18" s="73"/>
      <c r="J18" s="73"/>
      <c r="K18" s="73"/>
      <c r="L18" s="73"/>
      <c r="M18" s="75"/>
      <c r="N18" s="76"/>
      <c r="O18" s="75"/>
      <c r="P18" s="77"/>
      <c r="Q18" s="79"/>
      <c r="R18" s="79"/>
      <c r="S18" s="78"/>
    </row>
    <row r="19" customFormat="false" ht="15" hidden="false" customHeight="false" outlineLevel="0" collapsed="false">
      <c r="A19" s="72"/>
      <c r="B19" s="73"/>
      <c r="C19" s="73"/>
      <c r="D19" s="74"/>
      <c r="E19" s="73"/>
      <c r="F19" s="73"/>
      <c r="G19" s="74"/>
      <c r="H19" s="73"/>
      <c r="I19" s="73"/>
      <c r="J19" s="73"/>
      <c r="K19" s="73"/>
      <c r="L19" s="73"/>
      <c r="M19" s="75"/>
      <c r="N19" s="75"/>
      <c r="O19" s="75"/>
      <c r="P19" s="75"/>
      <c r="Q19" s="75"/>
      <c r="R19" s="75"/>
      <c r="S19" s="81"/>
    </row>
    <row r="20" customFormat="false" ht="15" hidden="false" customHeight="false" outlineLevel="0" collapsed="false">
      <c r="A20" s="72"/>
      <c r="B20" s="73"/>
      <c r="C20" s="73"/>
      <c r="D20" s="74"/>
      <c r="E20" s="73"/>
      <c r="F20" s="73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5"/>
      <c r="R20" s="75"/>
      <c r="S20" s="81"/>
    </row>
    <row r="21" customFormat="false" ht="15" hidden="false" customHeight="false" outlineLevel="0" collapsed="false">
      <c r="A21" s="66"/>
      <c r="B21" s="73"/>
      <c r="C21" s="73"/>
      <c r="D21" s="74"/>
      <c r="E21" s="73"/>
      <c r="F21" s="73"/>
      <c r="G21" s="73"/>
      <c r="H21" s="74"/>
      <c r="I21" s="75"/>
      <c r="J21" s="75"/>
      <c r="K21" s="75"/>
      <c r="L21" s="75"/>
      <c r="M21" s="75"/>
      <c r="N21" s="75"/>
      <c r="O21" s="75"/>
      <c r="P21" s="75"/>
      <c r="Q21" s="82"/>
      <c r="R21" s="82"/>
      <c r="S21" s="83"/>
    </row>
    <row r="22" customFormat="false" ht="15" hidden="false" customHeight="false" outlineLevel="0" collapsed="false">
      <c r="A22" s="72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5"/>
      <c r="N22" s="76"/>
      <c r="O22" s="76"/>
      <c r="P22" s="76"/>
      <c r="Q22" s="75" t="s">
        <v>36</v>
      </c>
      <c r="R22" s="84" t="e">
        <f aca="false">#REF!</f>
        <v>#REF!</v>
      </c>
      <c r="S22" s="84"/>
    </row>
    <row r="23" customFormat="false" ht="15" hidden="false" customHeight="false" outlineLevel="0" collapsed="false">
      <c r="A23" s="72"/>
      <c r="B23" s="73"/>
      <c r="C23" s="73"/>
      <c r="D23" s="74"/>
      <c r="E23" s="73"/>
      <c r="F23" s="73"/>
      <c r="G23" s="74"/>
      <c r="H23" s="73"/>
      <c r="I23" s="75"/>
      <c r="J23" s="75"/>
      <c r="K23" s="75"/>
      <c r="L23" s="75"/>
      <c r="M23" s="75"/>
      <c r="N23" s="75"/>
      <c r="O23" s="76"/>
      <c r="P23" s="76"/>
      <c r="Q23" s="85"/>
      <c r="R23" s="86" t="e">
        <f aca="false">IF(#REF!="ENGENHEIRO CIVIL","CREA/RS","CAU/RS")&amp;" "&amp;#REF!</f>
        <v>#REF!</v>
      </c>
      <c r="S23" s="86"/>
    </row>
    <row r="24" customFormat="false" ht="15" hidden="false" customHeight="false" outlineLevel="0" collapsed="false">
      <c r="A24" s="72"/>
      <c r="B24" s="87"/>
      <c r="C24" s="87"/>
      <c r="D24" s="87"/>
      <c r="E24" s="87"/>
      <c r="F24" s="88"/>
      <c r="G24" s="88"/>
      <c r="H24" s="88"/>
      <c r="I24" s="89"/>
      <c r="J24" s="89"/>
      <c r="K24" s="89"/>
      <c r="L24" s="89"/>
      <c r="M24" s="89"/>
      <c r="N24" s="89"/>
      <c r="O24" s="90"/>
      <c r="P24" s="90"/>
      <c r="Q24" s="90"/>
      <c r="R24" s="90"/>
      <c r="S24" s="91"/>
    </row>
    <row r="25" customFormat="false" ht="15" hidden="false" customHeight="false" outlineLevel="0" collapsed="false">
      <c r="A25" s="72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92"/>
    </row>
    <row r="26" customFormat="false" ht="15" hidden="false" customHeight="false" outlineLevel="0" collapsed="false">
      <c r="A26" s="72"/>
    </row>
    <row r="27" customFormat="false" ht="15" hidden="false" customHeight="false" outlineLevel="0" collapsed="false">
      <c r="A27" s="72"/>
    </row>
    <row r="28" customFormat="false" ht="15" hidden="false" customHeight="false" outlineLevel="0" collapsed="false">
      <c r="A28" s="93"/>
      <c r="S28" s="94"/>
    </row>
    <row r="29" customFormat="false" ht="15" hidden="false" customHeight="false" outlineLevel="0" collapsed="false">
      <c r="A29" s="95"/>
      <c r="S29" s="94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16:S16"/>
    <mergeCell ref="R22:S22"/>
    <mergeCell ref="R23:S23"/>
  </mergeCells>
  <dataValidations count="1">
    <dataValidation allowBlank="true" errorStyle="stop" operator="between" showDropDown="false" showErrorMessage="true" showInputMessage="true" sqref="P10:P12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7625" bottom="0.747916666666667" header="0.315277777777778" footer="0.511811023622047"/>
  <pageSetup paperSize="8" scale="100" fitToWidth="1" fitToHeight="20" pageOrder="downThenOver" orientation="landscape" blackAndWhite="false" draft="false" cellComments="none" horizontalDpi="300" verticalDpi="300" copies="1"/>
  <headerFooter differentFirst="false" differentOddEven="fals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3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37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 t="n">
        <v>26.5</v>
      </c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 t="n">
        <v>26.31</v>
      </c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37" t="n">
        <v>1</v>
      </c>
      <c r="B9" s="38"/>
      <c r="C9" s="39"/>
      <c r="D9" s="40" t="s">
        <v>38</v>
      </c>
      <c r="E9" s="40"/>
      <c r="F9" s="41"/>
      <c r="G9" s="42"/>
      <c r="H9" s="42"/>
      <c r="I9" s="42"/>
      <c r="J9" s="42" t="n">
        <f aca="false">SUBTOTAL(9,J10:J22)</f>
        <v>0</v>
      </c>
      <c r="K9" s="42" t="n">
        <f aca="false">SUBTOTAL(9,K10:K22)</f>
        <v>0</v>
      </c>
      <c r="L9" s="42" t="n">
        <f aca="false">SUBTOTAL(9,L10:L22)</f>
        <v>0</v>
      </c>
      <c r="M9" s="42"/>
      <c r="N9" s="42"/>
      <c r="O9" s="42"/>
      <c r="P9" s="42"/>
      <c r="Q9" s="42" t="n">
        <f aca="false">SUBTOTAL(9,Q10:Q22)</f>
        <v>0</v>
      </c>
      <c r="R9" s="42" t="n">
        <f aca="false">SUBTOTAL(9,R10:R22)</f>
        <v>0</v>
      </c>
      <c r="S9" s="43" t="n">
        <f aca="false">SUBTOTAL(9,S10:S22)</f>
        <v>0</v>
      </c>
    </row>
    <row r="10" customFormat="false" ht="22.35" hidden="false" customHeight="false" outlineLevel="0" collapsed="false">
      <c r="A10" s="44" t="s">
        <v>25</v>
      </c>
      <c r="B10" s="45" t="s">
        <v>8</v>
      </c>
      <c r="C10" s="46" t="n">
        <v>103272</v>
      </c>
      <c r="D10" s="47" t="s">
        <v>39</v>
      </c>
      <c r="E10" s="48" t="s">
        <v>40</v>
      </c>
      <c r="F10" s="49" t="n">
        <v>1</v>
      </c>
      <c r="G10" s="50"/>
      <c r="H10" s="50"/>
      <c r="I10" s="50" t="n">
        <f aca="false">ROUND((H10+G10),2)</f>
        <v>0</v>
      </c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32.8" hidden="false" customHeight="false" outlineLevel="0" collapsed="false">
      <c r="A11" s="44" t="s">
        <v>29</v>
      </c>
      <c r="B11" s="45" t="s">
        <v>8</v>
      </c>
      <c r="C11" s="46" t="n">
        <v>103290</v>
      </c>
      <c r="D11" s="47" t="s">
        <v>41</v>
      </c>
      <c r="E11" s="48" t="s">
        <v>42</v>
      </c>
      <c r="F11" s="49" t="n">
        <v>8.5</v>
      </c>
      <c r="G11" s="50"/>
      <c r="H11" s="50"/>
      <c r="I11" s="50" t="n">
        <f aca="false">ROUND((H11+G11),2)</f>
        <v>0</v>
      </c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22.35" hidden="false" customHeight="false" outlineLevel="0" collapsed="false">
      <c r="A12" s="44" t="s">
        <v>32</v>
      </c>
      <c r="B12" s="45" t="s">
        <v>8</v>
      </c>
      <c r="C12" s="46" t="n">
        <v>97641</v>
      </c>
      <c r="D12" s="47" t="s">
        <v>43</v>
      </c>
      <c r="E12" s="48" t="s">
        <v>27</v>
      </c>
      <c r="F12" s="49" t="n">
        <v>0.28</v>
      </c>
      <c r="G12" s="50"/>
      <c r="H12" s="50"/>
      <c r="I12" s="50" t="n">
        <f aca="false">ROUND((H12+G12),2)</f>
        <v>0</v>
      </c>
      <c r="J12" s="50" t="n">
        <f aca="false">ROUND((G12*F12),2)</f>
        <v>0</v>
      </c>
      <c r="K12" s="50" t="n">
        <f aca="false">ROUND((H12*F12),2)</f>
        <v>0</v>
      </c>
      <c r="L12" s="50" t="n">
        <f aca="false">ROUND((K12+J12),2)</f>
        <v>0</v>
      </c>
      <c r="M12" s="50" t="n">
        <f aca="false">ROUND((IF(P12="BDI 1",((1+($S$3/100))*G12),((1+($S$4/100))*G12))),2)</f>
        <v>0</v>
      </c>
      <c r="N12" s="50" t="n">
        <f aca="false">ROUND((IF(P12="BDI 1",((1+($S$3/100))*H12),((1+($S$4/100))*H12))),2)</f>
        <v>0</v>
      </c>
      <c r="O12" s="50" t="n">
        <f aca="false">ROUND((M12+N12),2)</f>
        <v>0</v>
      </c>
      <c r="P12" s="51" t="s">
        <v>28</v>
      </c>
      <c r="Q12" s="50" t="n">
        <f aca="false">ROUND(M12*F12,2)</f>
        <v>0</v>
      </c>
      <c r="R12" s="50" t="n">
        <f aca="false">ROUND(N12*F12,2)</f>
        <v>0</v>
      </c>
      <c r="S12" s="52" t="n">
        <f aca="false">ROUND(Q12+R12,2)</f>
        <v>0</v>
      </c>
    </row>
    <row r="13" customFormat="false" ht="22.35" hidden="false" customHeight="false" outlineLevel="0" collapsed="false">
      <c r="A13" s="44" t="s">
        <v>44</v>
      </c>
      <c r="B13" s="45" t="s">
        <v>8</v>
      </c>
      <c r="C13" s="46" t="n">
        <v>96113</v>
      </c>
      <c r="D13" s="47" t="s">
        <v>45</v>
      </c>
      <c r="E13" s="48" t="s">
        <v>27</v>
      </c>
      <c r="F13" s="49" t="n">
        <v>0.31</v>
      </c>
      <c r="G13" s="50"/>
      <c r="H13" s="50"/>
      <c r="I13" s="50" t="n">
        <f aca="false">ROUND((H13+G13),2)</f>
        <v>0</v>
      </c>
      <c r="J13" s="50" t="n">
        <f aca="false">ROUND((G13*F13),2)</f>
        <v>0</v>
      </c>
      <c r="K13" s="50" t="n">
        <f aca="false">ROUND((H13*F13),2)</f>
        <v>0</v>
      </c>
      <c r="L13" s="50" t="n">
        <f aca="false">ROUND((K13+J13),2)</f>
        <v>0</v>
      </c>
      <c r="M13" s="50" t="n">
        <f aca="false">ROUND((IF(P13="BDI 1",((1+($S$3/100))*G13),((1+($S$4/100))*G13))),2)</f>
        <v>0</v>
      </c>
      <c r="N13" s="50" t="n">
        <f aca="false">ROUND((IF(P13="BDI 1",((1+($S$3/100))*H13),((1+($S$4/100))*H13))),2)</f>
        <v>0</v>
      </c>
      <c r="O13" s="50" t="n">
        <f aca="false">ROUND((M13+N13),2)</f>
        <v>0</v>
      </c>
      <c r="P13" s="51" t="s">
        <v>28</v>
      </c>
      <c r="Q13" s="50" t="n">
        <f aca="false">ROUND(M13*F13,2)</f>
        <v>0</v>
      </c>
      <c r="R13" s="50" t="n">
        <f aca="false">ROUND(N13*F13,2)</f>
        <v>0</v>
      </c>
      <c r="S13" s="52" t="n">
        <f aca="false">ROUND(Q13+R13,2)</f>
        <v>0</v>
      </c>
    </row>
    <row r="14" customFormat="false" ht="32.8" hidden="false" customHeight="false" outlineLevel="0" collapsed="false">
      <c r="A14" s="44" t="s">
        <v>46</v>
      </c>
      <c r="B14" s="45" t="s">
        <v>8</v>
      </c>
      <c r="C14" s="46" t="n">
        <v>90437</v>
      </c>
      <c r="D14" s="47" t="s">
        <v>47</v>
      </c>
      <c r="E14" s="48" t="s">
        <v>40</v>
      </c>
      <c r="F14" s="49" t="n">
        <v>1</v>
      </c>
      <c r="G14" s="50"/>
      <c r="H14" s="50"/>
      <c r="I14" s="50" t="n">
        <f aca="false">ROUND((H14+G14),2)</f>
        <v>0</v>
      </c>
      <c r="J14" s="50" t="n">
        <f aca="false">ROUND((G14*F14),2)</f>
        <v>0</v>
      </c>
      <c r="K14" s="50" t="n">
        <f aca="false">ROUND((H14*F14),2)</f>
        <v>0</v>
      </c>
      <c r="L14" s="50" t="n">
        <f aca="false">ROUND((K14+J14),2)</f>
        <v>0</v>
      </c>
      <c r="M14" s="50" t="n">
        <f aca="false">ROUND((IF(P14="BDI 1",((1+($S$3/100))*G14),((1+($S$4/100))*G14))),2)</f>
        <v>0</v>
      </c>
      <c r="N14" s="50" t="n">
        <f aca="false">ROUND((IF(P14="BDI 1",((1+($S$3/100))*H14),((1+($S$4/100))*H14))),2)</f>
        <v>0</v>
      </c>
      <c r="O14" s="50" t="n">
        <f aca="false">ROUND((M14+N14),2)</f>
        <v>0</v>
      </c>
      <c r="P14" s="51" t="s">
        <v>28</v>
      </c>
      <c r="Q14" s="50" t="n">
        <f aca="false">ROUND(M14*F14,2)</f>
        <v>0</v>
      </c>
      <c r="R14" s="50" t="n">
        <f aca="false">ROUND(N14*F14,2)</f>
        <v>0</v>
      </c>
      <c r="S14" s="52" t="n">
        <f aca="false">ROUND(Q14+R14,2)</f>
        <v>0</v>
      </c>
    </row>
    <row r="15" customFormat="false" ht="15" hidden="false" customHeight="false" outlineLevel="0" collapsed="false">
      <c r="A15" s="44" t="s">
        <v>48</v>
      </c>
      <c r="B15" s="45" t="s">
        <v>8</v>
      </c>
      <c r="C15" s="46" t="n">
        <v>38124</v>
      </c>
      <c r="D15" s="47" t="s">
        <v>49</v>
      </c>
      <c r="E15" s="48" t="s">
        <v>40</v>
      </c>
      <c r="F15" s="49" t="n">
        <v>1</v>
      </c>
      <c r="G15" s="50"/>
      <c r="H15" s="50"/>
      <c r="I15" s="50" t="n">
        <f aca="false">ROUND((H15+G15),2)</f>
        <v>0</v>
      </c>
      <c r="J15" s="50" t="n">
        <f aca="false">ROUND((G15*F15),2)</f>
        <v>0</v>
      </c>
      <c r="K15" s="50" t="n">
        <f aca="false">ROUND((H15*F15),2)</f>
        <v>0</v>
      </c>
      <c r="L15" s="50" t="n">
        <f aca="false">ROUND((K15+J15),2)</f>
        <v>0</v>
      </c>
      <c r="M15" s="50" t="n">
        <f aca="false">ROUND((IF(P15="BDI 1",((1+($S$3/100))*G15),((1+($S$4/100))*G15))),2)</f>
        <v>0</v>
      </c>
      <c r="N15" s="50" t="n">
        <f aca="false">ROUND((IF(P15="BDI 1",((1+($S$3/100))*H15),((1+($S$4/100))*H15))),2)</f>
        <v>0</v>
      </c>
      <c r="O15" s="50" t="n">
        <f aca="false">ROUND((M15+N15),2)</f>
        <v>0</v>
      </c>
      <c r="P15" s="51" t="s">
        <v>28</v>
      </c>
      <c r="Q15" s="50" t="n">
        <f aca="false">ROUND(M15*F15,2)</f>
        <v>0</v>
      </c>
      <c r="R15" s="50" t="n">
        <f aca="false">ROUND(N15*F15,2)</f>
        <v>0</v>
      </c>
      <c r="S15" s="52" t="n">
        <f aca="false">ROUND(Q15+R15,2)</f>
        <v>0</v>
      </c>
    </row>
    <row r="16" customFormat="false" ht="22.35" hidden="false" customHeight="false" outlineLevel="0" collapsed="false">
      <c r="A16" s="44" t="s">
        <v>50</v>
      </c>
      <c r="B16" s="45" t="s">
        <v>51</v>
      </c>
      <c r="C16" s="46" t="n">
        <v>63148</v>
      </c>
      <c r="D16" s="47" t="s">
        <v>52</v>
      </c>
      <c r="E16" s="48" t="s">
        <v>42</v>
      </c>
      <c r="F16" s="49" t="n">
        <v>8.5</v>
      </c>
      <c r="G16" s="50"/>
      <c r="H16" s="50"/>
      <c r="I16" s="50" t="n">
        <f aca="false">ROUND((H16+G16),2)</f>
        <v>0</v>
      </c>
      <c r="J16" s="50" t="n">
        <f aca="false">ROUND((G16*F16),2)</f>
        <v>0</v>
      </c>
      <c r="K16" s="50" t="n">
        <f aca="false">ROUND((H16*F16),2)</f>
        <v>0</v>
      </c>
      <c r="L16" s="50" t="n">
        <f aca="false">ROUND((K16+J16),2)</f>
        <v>0</v>
      </c>
      <c r="M16" s="50" t="n">
        <f aca="false">ROUND((IF(P16="BDI 1",((1+($S$3/100))*G16),((1+($S$4/100))*G16))),2)</f>
        <v>0</v>
      </c>
      <c r="N16" s="50" t="n">
        <f aca="false">ROUND((IF(P16="BDI 1",((1+($S$3/100))*H16),((1+($S$4/100))*H16))),2)</f>
        <v>0</v>
      </c>
      <c r="O16" s="50" t="n">
        <f aca="false">ROUND((M16+N16),2)</f>
        <v>0</v>
      </c>
      <c r="P16" s="51" t="s">
        <v>28</v>
      </c>
      <c r="Q16" s="50" t="n">
        <f aca="false">ROUND(M16*F16,2)</f>
        <v>0</v>
      </c>
      <c r="R16" s="50" t="n">
        <f aca="false">ROUND(N16*F16,2)</f>
        <v>0</v>
      </c>
      <c r="S16" s="52" t="n">
        <f aca="false">ROUND(Q16+R16,2)</f>
        <v>0</v>
      </c>
    </row>
    <row r="17" customFormat="false" ht="32.8" hidden="false" customHeight="false" outlineLevel="0" collapsed="false">
      <c r="A17" s="44" t="s">
        <v>53</v>
      </c>
      <c r="B17" s="45" t="s">
        <v>51</v>
      </c>
      <c r="C17" s="46" t="n">
        <v>95</v>
      </c>
      <c r="D17" s="47" t="s">
        <v>54</v>
      </c>
      <c r="E17" s="48" t="s">
        <v>42</v>
      </c>
      <c r="F17" s="49" t="n">
        <v>8.5</v>
      </c>
      <c r="G17" s="50"/>
      <c r="H17" s="50"/>
      <c r="I17" s="50" t="n">
        <f aca="false">ROUND((H17+G17),2)</f>
        <v>0</v>
      </c>
      <c r="J17" s="50" t="n">
        <f aca="false">ROUND((G17*F17),2)</f>
        <v>0</v>
      </c>
      <c r="K17" s="50" t="n">
        <f aca="false">ROUND((H17*F17),2)</f>
        <v>0</v>
      </c>
      <c r="L17" s="50" t="n">
        <f aca="false">ROUND((K17+J17),2)</f>
        <v>0</v>
      </c>
      <c r="M17" s="50" t="n">
        <f aca="false">ROUND((IF(P17="BDI 1",((1+($S$3/100))*G17),((1+($S$4/100))*G17))),2)</f>
        <v>0</v>
      </c>
      <c r="N17" s="50" t="n">
        <f aca="false">ROUND((IF(P17="BDI 1",((1+($S$3/100))*H17),((1+($S$4/100))*H17))),2)</f>
        <v>0</v>
      </c>
      <c r="O17" s="50" t="n">
        <f aca="false">ROUND((M17+N17),2)</f>
        <v>0</v>
      </c>
      <c r="P17" s="51" t="s">
        <v>28</v>
      </c>
      <c r="Q17" s="50" t="n">
        <f aca="false">ROUND(M17*F17,2)</f>
        <v>0</v>
      </c>
      <c r="R17" s="50" t="n">
        <f aca="false">ROUND(N17*F17,2)</f>
        <v>0</v>
      </c>
      <c r="S17" s="52" t="n">
        <f aca="false">ROUND(Q17+R17,2)</f>
        <v>0</v>
      </c>
    </row>
    <row r="18" customFormat="false" ht="15" hidden="false" customHeight="false" outlineLevel="0" collapsed="false">
      <c r="A18" s="44" t="s">
        <v>55</v>
      </c>
      <c r="B18" s="45" t="s">
        <v>51</v>
      </c>
      <c r="C18" s="46" t="n">
        <v>96</v>
      </c>
      <c r="D18" s="47" t="s">
        <v>56</v>
      </c>
      <c r="E18" s="48" t="s">
        <v>42</v>
      </c>
      <c r="F18" s="49" t="n">
        <v>9.1</v>
      </c>
      <c r="G18" s="50"/>
      <c r="H18" s="50"/>
      <c r="I18" s="50" t="n">
        <f aca="false">ROUND((H18+G18),2)</f>
        <v>0</v>
      </c>
      <c r="J18" s="50" t="n">
        <f aca="false">ROUND((G18*F18),2)</f>
        <v>0</v>
      </c>
      <c r="K18" s="50" t="n">
        <f aca="false">ROUND((H18*F18),2)</f>
        <v>0</v>
      </c>
      <c r="L18" s="50" t="n">
        <f aca="false">ROUND((K18+J18),2)</f>
        <v>0</v>
      </c>
      <c r="M18" s="50" t="n">
        <f aca="false">ROUND((IF(P18="BDI 1",((1+($S$3/100))*G18),((1+($S$4/100))*G18))),2)</f>
        <v>0</v>
      </c>
      <c r="N18" s="50" t="n">
        <f aca="false">ROUND((IF(P18="BDI 1",((1+($S$3/100))*H18),((1+($S$4/100))*H18))),2)</f>
        <v>0</v>
      </c>
      <c r="O18" s="50" t="n">
        <f aca="false">ROUND((M18+N18),2)</f>
        <v>0</v>
      </c>
      <c r="P18" s="51" t="s">
        <v>28</v>
      </c>
      <c r="Q18" s="50" t="n">
        <f aca="false">ROUND(M18*F18,2)</f>
        <v>0</v>
      </c>
      <c r="R18" s="50" t="n">
        <f aca="false">ROUND(N18*F18,2)</f>
        <v>0</v>
      </c>
      <c r="S18" s="52" t="n">
        <f aca="false">ROUND(Q18+R18,2)</f>
        <v>0</v>
      </c>
    </row>
    <row r="19" customFormat="false" ht="15" hidden="false" customHeight="false" outlineLevel="0" collapsed="false">
      <c r="A19" s="44" t="s">
        <v>57</v>
      </c>
      <c r="B19" s="45" t="s">
        <v>58</v>
      </c>
      <c r="C19" s="46" t="n">
        <v>195</v>
      </c>
      <c r="D19" s="47" t="s">
        <v>59</v>
      </c>
      <c r="E19" s="48" t="s">
        <v>40</v>
      </c>
      <c r="F19" s="49" t="n">
        <v>1</v>
      </c>
      <c r="G19" s="50"/>
      <c r="H19" s="50"/>
      <c r="I19" s="50" t="n">
        <f aca="false">ROUND((H19+G19),2)</f>
        <v>0</v>
      </c>
      <c r="J19" s="50" t="n">
        <f aca="false">ROUND((G19*F19),2)</f>
        <v>0</v>
      </c>
      <c r="K19" s="50" t="n">
        <f aca="false">ROUND((H19*F19),2)</f>
        <v>0</v>
      </c>
      <c r="L19" s="50" t="n">
        <f aca="false">ROUND((K19+J19),2)</f>
        <v>0</v>
      </c>
      <c r="M19" s="50" t="n">
        <f aca="false">ROUND((IF(P19="BDI 1",((1+($S$3/100))*G19),((1+($S$4/100))*G19))),2)</f>
        <v>0</v>
      </c>
      <c r="N19" s="50" t="n">
        <f aca="false">ROUND((IF(P19="BDI 1",((1+($S$3/100))*H19),((1+($S$4/100))*H19))),2)</f>
        <v>0</v>
      </c>
      <c r="O19" s="50" t="n">
        <f aca="false">ROUND((M19+N19),2)</f>
        <v>0</v>
      </c>
      <c r="P19" s="51" t="s">
        <v>28</v>
      </c>
      <c r="Q19" s="50" t="n">
        <f aca="false">ROUND(M19*F19,2)</f>
        <v>0</v>
      </c>
      <c r="R19" s="50" t="n">
        <f aca="false">ROUND(N19*F19,2)</f>
        <v>0</v>
      </c>
      <c r="S19" s="52" t="n">
        <f aca="false">ROUND(Q19+R19,2)</f>
        <v>0</v>
      </c>
    </row>
    <row r="20" customFormat="false" ht="15" hidden="false" customHeight="false" outlineLevel="0" collapsed="false">
      <c r="A20" s="44" t="s">
        <v>60</v>
      </c>
      <c r="B20" s="45" t="s">
        <v>51</v>
      </c>
      <c r="C20" s="46" t="n">
        <v>98</v>
      </c>
      <c r="D20" s="47" t="s">
        <v>61</v>
      </c>
      <c r="E20" s="48" t="s">
        <v>40</v>
      </c>
      <c r="F20" s="49" t="n">
        <v>1</v>
      </c>
      <c r="G20" s="50"/>
      <c r="H20" s="50"/>
      <c r="I20" s="50" t="n">
        <f aca="false">ROUND((H20+G20),2)</f>
        <v>0</v>
      </c>
      <c r="J20" s="50" t="n">
        <f aca="false">ROUND((G20*F20),2)</f>
        <v>0</v>
      </c>
      <c r="K20" s="50" t="n">
        <f aca="false">ROUND((H20*F20),2)</f>
        <v>0</v>
      </c>
      <c r="L20" s="50" t="n">
        <f aca="false">ROUND((K20+J20),2)</f>
        <v>0</v>
      </c>
      <c r="M20" s="50" t="n">
        <f aca="false">ROUND((IF(P20="BDI 1",((1+($S$3/100))*G20),((1+($S$4/100))*G20))),2)</f>
        <v>0</v>
      </c>
      <c r="N20" s="50" t="n">
        <f aca="false">ROUND((IF(P20="BDI 1",((1+($S$3/100))*H20),((1+($S$4/100))*H20))),2)</f>
        <v>0</v>
      </c>
      <c r="O20" s="50" t="n">
        <f aca="false">ROUND((M20+N20),2)</f>
        <v>0</v>
      </c>
      <c r="P20" s="51" t="s">
        <v>28</v>
      </c>
      <c r="Q20" s="50" t="n">
        <f aca="false">ROUND(M20*F20,2)</f>
        <v>0</v>
      </c>
      <c r="R20" s="50" t="n">
        <f aca="false">ROUND(N20*F20,2)</f>
        <v>0</v>
      </c>
      <c r="S20" s="52" t="n">
        <f aca="false">ROUND(Q20+R20,2)</f>
        <v>0</v>
      </c>
    </row>
    <row r="21" customFormat="false" ht="22.35" hidden="false" customHeight="false" outlineLevel="0" collapsed="false">
      <c r="A21" s="44" t="s">
        <v>62</v>
      </c>
      <c r="B21" s="45" t="s">
        <v>8</v>
      </c>
      <c r="C21" s="46" t="n">
        <v>104315</v>
      </c>
      <c r="D21" s="47" t="s">
        <v>63</v>
      </c>
      <c r="E21" s="48" t="s">
        <v>42</v>
      </c>
      <c r="F21" s="49" t="n">
        <v>8.5</v>
      </c>
      <c r="G21" s="50"/>
      <c r="H21" s="50"/>
      <c r="I21" s="50" t="n">
        <f aca="false">ROUND((H21+G21),2)</f>
        <v>0</v>
      </c>
      <c r="J21" s="50" t="n">
        <f aca="false">ROUND((G21*F21),2)</f>
        <v>0</v>
      </c>
      <c r="K21" s="50" t="n">
        <f aca="false">ROUND((H21*F21),2)</f>
        <v>0</v>
      </c>
      <c r="L21" s="50" t="n">
        <f aca="false">ROUND((K21+J21),2)</f>
        <v>0</v>
      </c>
      <c r="M21" s="50" t="n">
        <f aca="false">ROUND((IF(P21="BDI 1",((1+($S$3/100))*G21),((1+($S$4/100))*G21))),2)</f>
        <v>0</v>
      </c>
      <c r="N21" s="50" t="n">
        <f aca="false">ROUND((IF(P21="BDI 1",((1+($S$3/100))*H21),((1+($S$4/100))*H21))),2)</f>
        <v>0</v>
      </c>
      <c r="O21" s="50" t="n">
        <f aca="false">ROUND((M21+N21),2)</f>
        <v>0</v>
      </c>
      <c r="P21" s="51" t="s">
        <v>28</v>
      </c>
      <c r="Q21" s="50" t="n">
        <f aca="false">ROUND(M21*F21,2)</f>
        <v>0</v>
      </c>
      <c r="R21" s="50" t="n">
        <f aca="false">ROUND(N21*F21,2)</f>
        <v>0</v>
      </c>
      <c r="S21" s="52" t="n">
        <f aca="false">ROUND(Q21+R21,2)</f>
        <v>0</v>
      </c>
    </row>
    <row r="22" customFormat="false" ht="32.8" hidden="false" customHeight="false" outlineLevel="0" collapsed="false">
      <c r="A22" s="44" t="s">
        <v>64</v>
      </c>
      <c r="B22" s="45" t="s">
        <v>8</v>
      </c>
      <c r="C22" s="46" t="n">
        <v>91845</v>
      </c>
      <c r="D22" s="47" t="s">
        <v>65</v>
      </c>
      <c r="E22" s="48" t="s">
        <v>42</v>
      </c>
      <c r="F22" s="49" t="n">
        <v>8.5</v>
      </c>
      <c r="G22" s="50"/>
      <c r="H22" s="50"/>
      <c r="I22" s="50" t="n">
        <f aca="false">ROUND((H22+G22),2)</f>
        <v>0</v>
      </c>
      <c r="J22" s="50" t="n">
        <f aca="false">ROUND((G22*F22),2)</f>
        <v>0</v>
      </c>
      <c r="K22" s="50" t="n">
        <f aca="false">ROUND((H22*F22),2)</f>
        <v>0</v>
      </c>
      <c r="L22" s="50" t="n">
        <f aca="false">ROUND((K22+J22),2)</f>
        <v>0</v>
      </c>
      <c r="M22" s="50" t="n">
        <f aca="false">ROUND((IF(P22="BDI 1",((1+($S$3/100))*G22),((1+($S$4/100))*G22))),2)</f>
        <v>0</v>
      </c>
      <c r="N22" s="50" t="n">
        <f aca="false">ROUND((IF(P22="BDI 1",((1+($S$3/100))*H22),((1+($S$4/100))*H22))),2)</f>
        <v>0</v>
      </c>
      <c r="O22" s="50" t="n">
        <f aca="false">ROUND((M22+N22),2)</f>
        <v>0</v>
      </c>
      <c r="P22" s="51" t="s">
        <v>28</v>
      </c>
      <c r="Q22" s="50" t="n">
        <f aca="false">ROUND(M22*F22,2)</f>
        <v>0</v>
      </c>
      <c r="R22" s="50" t="n">
        <f aca="false">ROUND(N22*F22,2)</f>
        <v>0</v>
      </c>
      <c r="S22" s="52" t="n">
        <f aca="false">ROUND(Q22+R22,2)</f>
        <v>0</v>
      </c>
    </row>
    <row r="23" customFormat="false" ht="15" hidden="false" customHeight="false" outlineLevel="0" collapsed="false">
      <c r="A23" s="53"/>
      <c r="B23" s="54"/>
      <c r="C23" s="55"/>
      <c r="D23" s="56"/>
      <c r="E23" s="55"/>
      <c r="F23" s="57"/>
      <c r="G23" s="57"/>
      <c r="H23" s="57"/>
      <c r="I23" s="58"/>
      <c r="J23" s="58"/>
      <c r="K23" s="58"/>
      <c r="L23" s="58"/>
      <c r="M23" s="59"/>
      <c r="N23" s="59"/>
      <c r="O23" s="59"/>
      <c r="P23" s="59"/>
      <c r="Q23" s="59"/>
      <c r="R23" s="59"/>
      <c r="S23" s="60"/>
    </row>
    <row r="24" customFormat="false" ht="15" hidden="false" customHeight="false" outlineLevel="0" collapsed="false">
      <c r="A24" s="37" t="n">
        <v>2</v>
      </c>
      <c r="B24" s="38"/>
      <c r="C24" s="39"/>
      <c r="D24" s="40" t="s">
        <v>66</v>
      </c>
      <c r="E24" s="40"/>
      <c r="F24" s="41"/>
      <c r="G24" s="42"/>
      <c r="H24" s="42"/>
      <c r="I24" s="42"/>
      <c r="J24" s="42" t="n">
        <f aca="false">SUBTOTAL(9,J25:J37)</f>
        <v>0</v>
      </c>
      <c r="K24" s="42" t="n">
        <f aca="false">SUBTOTAL(9,K25:K37)</f>
        <v>0</v>
      </c>
      <c r="L24" s="42" t="n">
        <f aca="false">SUBTOTAL(9,L25:L37)</f>
        <v>0</v>
      </c>
      <c r="M24" s="42"/>
      <c r="N24" s="42"/>
      <c r="O24" s="42"/>
      <c r="P24" s="42"/>
      <c r="Q24" s="42" t="n">
        <f aca="false">SUBTOTAL(9,Q25:Q37)</f>
        <v>0</v>
      </c>
      <c r="R24" s="42" t="n">
        <f aca="false">SUBTOTAL(9,R25:R37)</f>
        <v>0</v>
      </c>
      <c r="S24" s="43" t="n">
        <f aca="false">SUBTOTAL(9,S25:S37)</f>
        <v>0</v>
      </c>
    </row>
    <row r="25" customFormat="false" ht="22.35" hidden="false" customHeight="false" outlineLevel="0" collapsed="false">
      <c r="A25" s="44" t="s">
        <v>67</v>
      </c>
      <c r="B25" s="45" t="s">
        <v>8</v>
      </c>
      <c r="C25" s="96" t="n">
        <v>103253</v>
      </c>
      <c r="D25" s="47" t="s">
        <v>68</v>
      </c>
      <c r="E25" s="48" t="s">
        <v>40</v>
      </c>
      <c r="F25" s="49" t="n">
        <v>1</v>
      </c>
      <c r="G25" s="50"/>
      <c r="H25" s="50"/>
      <c r="I25" s="50" t="n">
        <f aca="false">ROUND((H25+G25),2)</f>
        <v>0</v>
      </c>
      <c r="J25" s="50" t="n">
        <f aca="false">ROUND((G25*F25),2)</f>
        <v>0</v>
      </c>
      <c r="K25" s="50" t="n">
        <f aca="false">ROUND((H25*F25),2)</f>
        <v>0</v>
      </c>
      <c r="L25" s="50" t="n">
        <f aca="false">ROUND((K25+J25),2)</f>
        <v>0</v>
      </c>
      <c r="M25" s="50" t="n">
        <f aca="false">ROUND((IF(P25="BDI 1",((1+($S$3/100))*G25),((1+($S$4/100))*G25))),2)</f>
        <v>0</v>
      </c>
      <c r="N25" s="50" t="n">
        <f aca="false">ROUND((IF(P25="BDI 1",((1+($S$3/100))*H25),((1+($S$4/100))*H25))),2)</f>
        <v>0</v>
      </c>
      <c r="O25" s="50" t="n">
        <f aca="false">ROUND((M25+N25),2)</f>
        <v>0</v>
      </c>
      <c r="P25" s="51" t="s">
        <v>28</v>
      </c>
      <c r="Q25" s="50" t="n">
        <f aca="false">ROUND(M25*F25,2)</f>
        <v>0</v>
      </c>
      <c r="R25" s="50" t="n">
        <f aca="false">ROUND(N25*F25,2)</f>
        <v>0</v>
      </c>
      <c r="S25" s="52" t="n">
        <f aca="false">ROUND(Q25+R25,2)</f>
        <v>0</v>
      </c>
    </row>
    <row r="26" customFormat="false" ht="32.8" hidden="false" customHeight="false" outlineLevel="0" collapsed="false">
      <c r="A26" s="44" t="s">
        <v>69</v>
      </c>
      <c r="B26" s="45" t="s">
        <v>8</v>
      </c>
      <c r="C26" s="96" t="n">
        <v>103292</v>
      </c>
      <c r="D26" s="47" t="s">
        <v>70</v>
      </c>
      <c r="E26" s="48" t="s">
        <v>42</v>
      </c>
      <c r="F26" s="49" t="n">
        <v>10</v>
      </c>
      <c r="G26" s="50"/>
      <c r="H26" s="50"/>
      <c r="I26" s="50" t="n">
        <f aca="false">ROUND((H26+G26),2)</f>
        <v>0</v>
      </c>
      <c r="J26" s="50" t="n">
        <f aca="false">ROUND((G26*F26),2)</f>
        <v>0</v>
      </c>
      <c r="K26" s="50" t="n">
        <f aca="false">ROUND((H26*F26),2)</f>
        <v>0</v>
      </c>
      <c r="L26" s="50" t="n">
        <f aca="false">ROUND((K26+J26),2)</f>
        <v>0</v>
      </c>
      <c r="M26" s="50" t="n">
        <f aca="false">ROUND((IF(P26="BDI 1",((1+($S$3/100))*G26),((1+($S$4/100))*G26))),2)</f>
        <v>0</v>
      </c>
      <c r="N26" s="50" t="n">
        <f aca="false">ROUND((IF(P26="BDI 1",((1+($S$3/100))*H26),((1+($S$4/100))*H26))),2)</f>
        <v>0</v>
      </c>
      <c r="O26" s="50" t="n">
        <f aca="false">ROUND((M26+N26),2)</f>
        <v>0</v>
      </c>
      <c r="P26" s="51" t="s">
        <v>28</v>
      </c>
      <c r="Q26" s="50" t="n">
        <f aca="false">ROUND(M26*F26,2)</f>
        <v>0</v>
      </c>
      <c r="R26" s="50" t="n">
        <f aca="false">ROUND(N26*F26,2)</f>
        <v>0</v>
      </c>
      <c r="S26" s="52" t="n">
        <f aca="false">ROUND(Q26+R26,2)</f>
        <v>0</v>
      </c>
    </row>
    <row r="27" customFormat="false" ht="32.8" hidden="false" customHeight="false" outlineLevel="0" collapsed="false">
      <c r="A27" s="44" t="s">
        <v>71</v>
      </c>
      <c r="B27" s="45" t="s">
        <v>8</v>
      </c>
      <c r="C27" s="96" t="n">
        <v>103290</v>
      </c>
      <c r="D27" s="47" t="s">
        <v>41</v>
      </c>
      <c r="E27" s="48" t="s">
        <v>42</v>
      </c>
      <c r="F27" s="49" t="n">
        <v>10</v>
      </c>
      <c r="G27" s="50"/>
      <c r="H27" s="50"/>
      <c r="I27" s="50" t="n">
        <f aca="false">ROUND((H27+G27),2)</f>
        <v>0</v>
      </c>
      <c r="J27" s="50" t="n">
        <f aca="false">ROUND((G27*F27),2)</f>
        <v>0</v>
      </c>
      <c r="K27" s="50" t="n">
        <f aca="false">ROUND((H27*F27),2)</f>
        <v>0</v>
      </c>
      <c r="L27" s="50" t="n">
        <f aca="false">ROUND((K27+J27),2)</f>
        <v>0</v>
      </c>
      <c r="M27" s="50" t="n">
        <f aca="false">ROUND((IF(P27="BDI 1",((1+($S$3/100))*G27),((1+($S$4/100))*G27))),2)</f>
        <v>0</v>
      </c>
      <c r="N27" s="50" t="n">
        <f aca="false">ROUND((IF(P27="BDI 1",((1+($S$3/100))*H27),((1+($S$4/100))*H27))),2)</f>
        <v>0</v>
      </c>
      <c r="O27" s="50" t="n">
        <f aca="false">ROUND((M27+N27),2)</f>
        <v>0</v>
      </c>
      <c r="P27" s="51" t="s">
        <v>28</v>
      </c>
      <c r="Q27" s="50" t="n">
        <f aca="false">ROUND(M27*F27,2)</f>
        <v>0</v>
      </c>
      <c r="R27" s="50" t="n">
        <f aca="false">ROUND(N27*F27,2)</f>
        <v>0</v>
      </c>
      <c r="S27" s="52" t="n">
        <f aca="false">ROUND(Q27+R27,2)</f>
        <v>0</v>
      </c>
    </row>
    <row r="28" customFormat="false" ht="22.35" hidden="false" customHeight="false" outlineLevel="0" collapsed="false">
      <c r="A28" s="44" t="s">
        <v>72</v>
      </c>
      <c r="B28" s="45" t="s">
        <v>8</v>
      </c>
      <c r="C28" s="96" t="n">
        <v>97641</v>
      </c>
      <c r="D28" s="47" t="s">
        <v>43</v>
      </c>
      <c r="E28" s="48" t="s">
        <v>27</v>
      </c>
      <c r="F28" s="49" t="n">
        <v>0.28</v>
      </c>
      <c r="G28" s="50"/>
      <c r="H28" s="50"/>
      <c r="I28" s="50" t="n">
        <f aca="false">ROUND((H28+G28),2)</f>
        <v>0</v>
      </c>
      <c r="J28" s="50" t="n">
        <f aca="false">ROUND((G28*F28),2)</f>
        <v>0</v>
      </c>
      <c r="K28" s="50" t="n">
        <f aca="false">ROUND((H28*F28),2)</f>
        <v>0</v>
      </c>
      <c r="L28" s="50" t="n">
        <f aca="false">ROUND((K28+J28),2)</f>
        <v>0</v>
      </c>
      <c r="M28" s="50" t="n">
        <f aca="false">ROUND((IF(P28="BDI 1",((1+($S$3/100))*G28),((1+($S$4/100))*G28))),2)</f>
        <v>0</v>
      </c>
      <c r="N28" s="50" t="n">
        <f aca="false">ROUND((IF(P28="BDI 1",((1+($S$3/100))*H28),((1+($S$4/100))*H28))),2)</f>
        <v>0</v>
      </c>
      <c r="O28" s="50" t="n">
        <f aca="false">ROUND((M28+N28),2)</f>
        <v>0</v>
      </c>
      <c r="P28" s="51" t="s">
        <v>28</v>
      </c>
      <c r="Q28" s="50" t="n">
        <f aca="false">ROUND(M28*F28,2)</f>
        <v>0</v>
      </c>
      <c r="R28" s="50" t="n">
        <f aca="false">ROUND(N28*F28,2)</f>
        <v>0</v>
      </c>
      <c r="S28" s="52" t="n">
        <f aca="false">ROUND(Q28+R28,2)</f>
        <v>0</v>
      </c>
    </row>
    <row r="29" customFormat="false" ht="22.35" hidden="false" customHeight="false" outlineLevel="0" collapsed="false">
      <c r="A29" s="44" t="s">
        <v>73</v>
      </c>
      <c r="B29" s="45" t="s">
        <v>8</v>
      </c>
      <c r="C29" s="96" t="n">
        <v>96113</v>
      </c>
      <c r="D29" s="47" t="s">
        <v>45</v>
      </c>
      <c r="E29" s="48" t="s">
        <v>27</v>
      </c>
      <c r="F29" s="49" t="n">
        <v>0.31</v>
      </c>
      <c r="G29" s="50"/>
      <c r="H29" s="50"/>
      <c r="I29" s="50" t="n">
        <f aca="false">ROUND((H29+G29),2)</f>
        <v>0</v>
      </c>
      <c r="J29" s="50" t="n">
        <f aca="false">ROUND((G29*F29),2)</f>
        <v>0</v>
      </c>
      <c r="K29" s="50" t="n">
        <f aca="false">ROUND((H29*F29),2)</f>
        <v>0</v>
      </c>
      <c r="L29" s="50" t="n">
        <f aca="false">ROUND((K29+J29),2)</f>
        <v>0</v>
      </c>
      <c r="M29" s="50" t="n">
        <f aca="false">ROUND((IF(P29="BDI 1",((1+($S$3/100))*G29),((1+($S$4/100))*G29))),2)</f>
        <v>0</v>
      </c>
      <c r="N29" s="50" t="n">
        <f aca="false">ROUND((IF(P29="BDI 1",((1+($S$3/100))*H29),((1+($S$4/100))*H29))),2)</f>
        <v>0</v>
      </c>
      <c r="O29" s="50" t="n">
        <f aca="false">ROUND((M29+N29),2)</f>
        <v>0</v>
      </c>
      <c r="P29" s="51" t="s">
        <v>28</v>
      </c>
      <c r="Q29" s="50" t="n">
        <f aca="false">ROUND(M29*F29,2)</f>
        <v>0</v>
      </c>
      <c r="R29" s="50" t="n">
        <f aca="false">ROUND(N29*F29,2)</f>
        <v>0</v>
      </c>
      <c r="S29" s="52" t="n">
        <f aca="false">ROUND(Q29+R29,2)</f>
        <v>0</v>
      </c>
    </row>
    <row r="30" customFormat="false" ht="32.8" hidden="false" customHeight="false" outlineLevel="0" collapsed="false">
      <c r="A30" s="44" t="s">
        <v>74</v>
      </c>
      <c r="B30" s="45" t="s">
        <v>8</v>
      </c>
      <c r="C30" s="96" t="n">
        <v>90437</v>
      </c>
      <c r="D30" s="47" t="s">
        <v>47</v>
      </c>
      <c r="E30" s="48" t="s">
        <v>40</v>
      </c>
      <c r="F30" s="49" t="n">
        <v>1</v>
      </c>
      <c r="G30" s="50"/>
      <c r="H30" s="50"/>
      <c r="I30" s="50" t="n">
        <f aca="false">ROUND((H30+G30),2)</f>
        <v>0</v>
      </c>
      <c r="J30" s="50" t="n">
        <f aca="false">ROUND((G30*F30),2)</f>
        <v>0</v>
      </c>
      <c r="K30" s="50" t="n">
        <f aca="false">ROUND((H30*F30),2)</f>
        <v>0</v>
      </c>
      <c r="L30" s="50" t="n">
        <f aca="false">ROUND((K30+J30),2)</f>
        <v>0</v>
      </c>
      <c r="M30" s="50" t="n">
        <f aca="false">ROUND((IF(P30="BDI 1",((1+($S$3/100))*G30),((1+($S$4/100))*G30))),2)</f>
        <v>0</v>
      </c>
      <c r="N30" s="50" t="n">
        <f aca="false">ROUND((IF(P30="BDI 1",((1+($S$3/100))*H30),((1+($S$4/100))*H30))),2)</f>
        <v>0</v>
      </c>
      <c r="O30" s="50" t="n">
        <f aca="false">ROUND((M30+N30),2)</f>
        <v>0</v>
      </c>
      <c r="P30" s="51" t="s">
        <v>28</v>
      </c>
      <c r="Q30" s="50" t="n">
        <f aca="false">ROUND(M30*F30,2)</f>
        <v>0</v>
      </c>
      <c r="R30" s="50" t="n">
        <f aca="false">ROUND(N30*F30,2)</f>
        <v>0</v>
      </c>
      <c r="S30" s="52" t="n">
        <f aca="false">ROUND(Q30+R30,2)</f>
        <v>0</v>
      </c>
    </row>
    <row r="31" customFormat="false" ht="15" hidden="false" customHeight="false" outlineLevel="0" collapsed="false">
      <c r="A31" s="44" t="s">
        <v>75</v>
      </c>
      <c r="B31" s="45" t="s">
        <v>8</v>
      </c>
      <c r="C31" s="96" t="n">
        <v>38124</v>
      </c>
      <c r="D31" s="47" t="s">
        <v>49</v>
      </c>
      <c r="E31" s="48" t="s">
        <v>40</v>
      </c>
      <c r="F31" s="49" t="n">
        <v>1</v>
      </c>
      <c r="G31" s="50"/>
      <c r="H31" s="50"/>
      <c r="I31" s="50" t="n">
        <f aca="false">ROUND((H31+G31),2)</f>
        <v>0</v>
      </c>
      <c r="J31" s="50" t="n">
        <f aca="false">ROUND((G31*F31),2)</f>
        <v>0</v>
      </c>
      <c r="K31" s="50" t="n">
        <f aca="false">ROUND((H31*F31),2)</f>
        <v>0</v>
      </c>
      <c r="L31" s="50" t="n">
        <f aca="false">ROUND((K31+J31),2)</f>
        <v>0</v>
      </c>
      <c r="M31" s="50" t="n">
        <f aca="false">ROUND((IF(P31="BDI 1",((1+($S$3/100))*G31),((1+($S$4/100))*G31))),2)</f>
        <v>0</v>
      </c>
      <c r="N31" s="50" t="n">
        <f aca="false">ROUND((IF(P31="BDI 1",((1+($S$3/100))*H31),((1+($S$4/100))*H31))),2)</f>
        <v>0</v>
      </c>
      <c r="O31" s="50" t="n">
        <f aca="false">ROUND((M31+N31),2)</f>
        <v>0</v>
      </c>
      <c r="P31" s="51" t="s">
        <v>28</v>
      </c>
      <c r="Q31" s="50" t="n">
        <f aca="false">ROUND(M31*F31,2)</f>
        <v>0</v>
      </c>
      <c r="R31" s="50" t="n">
        <f aca="false">ROUND(N31*F31,2)</f>
        <v>0</v>
      </c>
      <c r="S31" s="52" t="n">
        <f aca="false">ROUND(Q31+R31,2)</f>
        <v>0</v>
      </c>
    </row>
    <row r="32" customFormat="false" ht="22.35" hidden="false" customHeight="false" outlineLevel="0" collapsed="false">
      <c r="A32" s="44" t="s">
        <v>76</v>
      </c>
      <c r="B32" s="45" t="s">
        <v>51</v>
      </c>
      <c r="C32" s="96" t="n">
        <v>63148</v>
      </c>
      <c r="D32" s="47" t="s">
        <v>52</v>
      </c>
      <c r="E32" s="48" t="s">
        <v>42</v>
      </c>
      <c r="F32" s="49" t="n">
        <v>10</v>
      </c>
      <c r="G32" s="50"/>
      <c r="H32" s="50"/>
      <c r="I32" s="50" t="n">
        <f aca="false">ROUND((H32+G32),2)</f>
        <v>0</v>
      </c>
      <c r="J32" s="50" t="n">
        <f aca="false">ROUND((G32*F32),2)</f>
        <v>0</v>
      </c>
      <c r="K32" s="50" t="n">
        <f aca="false">ROUND((H32*F32),2)</f>
        <v>0</v>
      </c>
      <c r="L32" s="50" t="n">
        <f aca="false">ROUND((K32+J32),2)</f>
        <v>0</v>
      </c>
      <c r="M32" s="50" t="n">
        <f aca="false">ROUND((IF(P32="BDI 1",((1+($S$3/100))*G32),((1+($S$4/100))*G32))),2)</f>
        <v>0</v>
      </c>
      <c r="N32" s="50" t="n">
        <f aca="false">ROUND((IF(P32="BDI 1",((1+($S$3/100))*H32),((1+($S$4/100))*H32))),2)</f>
        <v>0</v>
      </c>
      <c r="O32" s="50" t="n">
        <f aca="false">ROUND((M32+N32),2)</f>
        <v>0</v>
      </c>
      <c r="P32" s="51" t="s">
        <v>28</v>
      </c>
      <c r="Q32" s="50" t="n">
        <f aca="false">ROUND(M32*F32,2)</f>
        <v>0</v>
      </c>
      <c r="R32" s="50" t="n">
        <f aca="false">ROUND(N32*F32,2)</f>
        <v>0</v>
      </c>
      <c r="S32" s="52" t="n">
        <f aca="false">ROUND(Q32+R32,2)</f>
        <v>0</v>
      </c>
    </row>
    <row r="33" customFormat="false" ht="15" hidden="false" customHeight="false" outlineLevel="0" collapsed="false">
      <c r="A33" s="44" t="s">
        <v>77</v>
      </c>
      <c r="B33" s="45" t="s">
        <v>51</v>
      </c>
      <c r="C33" s="96" t="n">
        <v>96</v>
      </c>
      <c r="D33" s="47" t="s">
        <v>56</v>
      </c>
      <c r="E33" s="48" t="s">
        <v>42</v>
      </c>
      <c r="F33" s="49" t="n">
        <v>10.6</v>
      </c>
      <c r="G33" s="50"/>
      <c r="H33" s="50"/>
      <c r="I33" s="50" t="n">
        <f aca="false">ROUND((H33+G33),2)</f>
        <v>0</v>
      </c>
      <c r="J33" s="50" t="n">
        <f aca="false">ROUND((G33*F33),2)</f>
        <v>0</v>
      </c>
      <c r="K33" s="50" t="n">
        <f aca="false">ROUND((H33*F33),2)</f>
        <v>0</v>
      </c>
      <c r="L33" s="50" t="n">
        <f aca="false">ROUND((K33+J33),2)</f>
        <v>0</v>
      </c>
      <c r="M33" s="50" t="n">
        <f aca="false">ROUND((IF(P33="BDI 1",((1+($S$3/100))*G33),((1+($S$4/100))*G33))),2)</f>
        <v>0</v>
      </c>
      <c r="N33" s="50" t="n">
        <f aca="false">ROUND((IF(P33="BDI 1",((1+($S$3/100))*H33),((1+($S$4/100))*H33))),2)</f>
        <v>0</v>
      </c>
      <c r="O33" s="50" t="n">
        <f aca="false">ROUND((M33+N33),2)</f>
        <v>0</v>
      </c>
      <c r="P33" s="51" t="s">
        <v>28</v>
      </c>
      <c r="Q33" s="50" t="n">
        <f aca="false">ROUND(M33*F33,2)</f>
        <v>0</v>
      </c>
      <c r="R33" s="50" t="n">
        <f aca="false">ROUND(N33*F33,2)</f>
        <v>0</v>
      </c>
      <c r="S33" s="52" t="n">
        <f aca="false">ROUND(Q33+R33,2)</f>
        <v>0</v>
      </c>
    </row>
    <row r="34" customFormat="false" ht="15" hidden="false" customHeight="false" outlineLevel="0" collapsed="false">
      <c r="A34" s="44" t="s">
        <v>78</v>
      </c>
      <c r="B34" s="45" t="s">
        <v>58</v>
      </c>
      <c r="C34" s="96" t="n">
        <v>195</v>
      </c>
      <c r="D34" s="47" t="s">
        <v>59</v>
      </c>
      <c r="E34" s="48" t="s">
        <v>40</v>
      </c>
      <c r="F34" s="49" t="n">
        <v>1</v>
      </c>
      <c r="G34" s="50"/>
      <c r="H34" s="50"/>
      <c r="I34" s="50" t="n">
        <f aca="false">ROUND((H34+G34),2)</f>
        <v>0</v>
      </c>
      <c r="J34" s="50" t="n">
        <f aca="false">ROUND((G34*F34),2)</f>
        <v>0</v>
      </c>
      <c r="K34" s="50" t="n">
        <f aca="false">ROUND((H34*F34),2)</f>
        <v>0</v>
      </c>
      <c r="L34" s="50" t="n">
        <f aca="false">ROUND((K34+J34),2)</f>
        <v>0</v>
      </c>
      <c r="M34" s="50" t="n">
        <f aca="false">ROUND((IF(P34="BDI 1",((1+($S$3/100))*G34),((1+($S$4/100))*G34))),2)</f>
        <v>0</v>
      </c>
      <c r="N34" s="50" t="n">
        <f aca="false">ROUND((IF(P34="BDI 1",((1+($S$3/100))*H34),((1+($S$4/100))*H34))),2)</f>
        <v>0</v>
      </c>
      <c r="O34" s="50" t="n">
        <f aca="false">ROUND((M34+N34),2)</f>
        <v>0</v>
      </c>
      <c r="P34" s="51" t="s">
        <v>28</v>
      </c>
      <c r="Q34" s="50" t="n">
        <f aca="false">ROUND(M34*F34,2)</f>
        <v>0</v>
      </c>
      <c r="R34" s="50" t="n">
        <f aca="false">ROUND(N34*F34,2)</f>
        <v>0</v>
      </c>
      <c r="S34" s="52" t="n">
        <f aca="false">ROUND(Q34+R34,2)</f>
        <v>0</v>
      </c>
    </row>
    <row r="35" customFormat="false" ht="15" hidden="false" customHeight="false" outlineLevel="0" collapsed="false">
      <c r="A35" s="44" t="s">
        <v>79</v>
      </c>
      <c r="B35" s="45" t="s">
        <v>51</v>
      </c>
      <c r="C35" s="96" t="n">
        <v>98</v>
      </c>
      <c r="D35" s="47" t="s">
        <v>61</v>
      </c>
      <c r="E35" s="48" t="s">
        <v>40</v>
      </c>
      <c r="F35" s="49" t="n">
        <v>1</v>
      </c>
      <c r="G35" s="50"/>
      <c r="H35" s="50"/>
      <c r="I35" s="50" t="n">
        <f aca="false">ROUND((H35+G35),2)</f>
        <v>0</v>
      </c>
      <c r="J35" s="50" t="n">
        <f aca="false">ROUND((G35*F35),2)</f>
        <v>0</v>
      </c>
      <c r="K35" s="50" t="n">
        <f aca="false">ROUND((H35*F35),2)</f>
        <v>0</v>
      </c>
      <c r="L35" s="50" t="n">
        <f aca="false">ROUND((K35+J35),2)</f>
        <v>0</v>
      </c>
      <c r="M35" s="50" t="n">
        <f aca="false">ROUND((IF(P35="BDI 1",((1+($S$3/100))*G35),((1+($S$4/100))*G35))),2)</f>
        <v>0</v>
      </c>
      <c r="N35" s="50" t="n">
        <f aca="false">ROUND((IF(P35="BDI 1",((1+($S$3/100))*H35),((1+($S$4/100))*H35))),2)</f>
        <v>0</v>
      </c>
      <c r="O35" s="50" t="n">
        <f aca="false">ROUND((M35+N35),2)</f>
        <v>0</v>
      </c>
      <c r="P35" s="51" t="s">
        <v>28</v>
      </c>
      <c r="Q35" s="50" t="n">
        <f aca="false">ROUND(M35*F35,2)</f>
        <v>0</v>
      </c>
      <c r="R35" s="50" t="n">
        <f aca="false">ROUND(N35*F35,2)</f>
        <v>0</v>
      </c>
      <c r="S35" s="52" t="n">
        <f aca="false">ROUND(Q35+R35,2)</f>
        <v>0</v>
      </c>
    </row>
    <row r="36" customFormat="false" ht="32.8" hidden="false" customHeight="false" outlineLevel="0" collapsed="false">
      <c r="A36" s="44" t="s">
        <v>80</v>
      </c>
      <c r="B36" s="45" t="s">
        <v>8</v>
      </c>
      <c r="C36" s="96" t="n">
        <v>91845</v>
      </c>
      <c r="D36" s="47" t="s">
        <v>65</v>
      </c>
      <c r="E36" s="48" t="s">
        <v>42</v>
      </c>
      <c r="F36" s="49" t="n">
        <v>10</v>
      </c>
      <c r="G36" s="50"/>
      <c r="H36" s="50"/>
      <c r="I36" s="50" t="n">
        <f aca="false">ROUND((H36+G36),2)</f>
        <v>0</v>
      </c>
      <c r="J36" s="50" t="n">
        <f aca="false">ROUND((G36*F36),2)</f>
        <v>0</v>
      </c>
      <c r="K36" s="50" t="n">
        <f aca="false">ROUND((H36*F36),2)</f>
        <v>0</v>
      </c>
      <c r="L36" s="50" t="n">
        <f aca="false">ROUND((K36+J36),2)</f>
        <v>0</v>
      </c>
      <c r="M36" s="50" t="n">
        <f aca="false">ROUND((IF(P36="BDI 1",((1+($S$3/100))*G36),((1+($S$4/100))*G36))),2)</f>
        <v>0</v>
      </c>
      <c r="N36" s="50" t="n">
        <f aca="false">ROUND((IF(P36="BDI 1",((1+($S$3/100))*H36),((1+($S$4/100))*H36))),2)</f>
        <v>0</v>
      </c>
      <c r="O36" s="50" t="n">
        <f aca="false">ROUND((M36+N36),2)</f>
        <v>0</v>
      </c>
      <c r="P36" s="51" t="s">
        <v>28</v>
      </c>
      <c r="Q36" s="50" t="n">
        <f aca="false">ROUND(M36*F36,2)</f>
        <v>0</v>
      </c>
      <c r="R36" s="50" t="n">
        <f aca="false">ROUND(N36*F36,2)</f>
        <v>0</v>
      </c>
      <c r="S36" s="52" t="n">
        <f aca="false">ROUND(Q36+R36,2)</f>
        <v>0</v>
      </c>
    </row>
    <row r="37" customFormat="false" ht="22.35" hidden="false" customHeight="false" outlineLevel="0" collapsed="false">
      <c r="A37" s="44" t="s">
        <v>81</v>
      </c>
      <c r="B37" s="45" t="s">
        <v>8</v>
      </c>
      <c r="C37" s="96" t="n">
        <v>104315</v>
      </c>
      <c r="D37" s="47" t="s">
        <v>63</v>
      </c>
      <c r="E37" s="48" t="s">
        <v>42</v>
      </c>
      <c r="F37" s="49" t="n">
        <v>10</v>
      </c>
      <c r="G37" s="50"/>
      <c r="H37" s="50"/>
      <c r="I37" s="50" t="n">
        <f aca="false">ROUND((H37+G37),2)</f>
        <v>0</v>
      </c>
      <c r="J37" s="50" t="n">
        <f aca="false">ROUND((G37*F37),2)</f>
        <v>0</v>
      </c>
      <c r="K37" s="50" t="n">
        <f aca="false">ROUND((H37*F37),2)</f>
        <v>0</v>
      </c>
      <c r="L37" s="50" t="n">
        <f aca="false">ROUND((K37+J37),2)</f>
        <v>0</v>
      </c>
      <c r="M37" s="50" t="n">
        <f aca="false">ROUND((IF(P37="BDI 1",((1+($S$3/100))*G37),((1+($S$4/100))*G37))),2)</f>
        <v>0</v>
      </c>
      <c r="N37" s="50" t="n">
        <f aca="false">ROUND((IF(P37="BDI 1",((1+($S$3/100))*H37),((1+($S$4/100))*H37))),2)</f>
        <v>0</v>
      </c>
      <c r="O37" s="50" t="n">
        <f aca="false">ROUND((M37+N37),2)</f>
        <v>0</v>
      </c>
      <c r="P37" s="51" t="s">
        <v>28</v>
      </c>
      <c r="Q37" s="50" t="n">
        <f aca="false">ROUND(M37*F37,2)</f>
        <v>0</v>
      </c>
      <c r="R37" s="50" t="n">
        <f aca="false">ROUND(N37*F37,2)</f>
        <v>0</v>
      </c>
      <c r="S37" s="52" t="n">
        <f aca="false">ROUND(Q37+R37,2)</f>
        <v>0</v>
      </c>
    </row>
    <row r="38" customFormat="false" ht="15" hidden="false" customHeight="false" outlineLevel="0" collapsed="false">
      <c r="A38" s="53"/>
      <c r="B38" s="54"/>
      <c r="C38" s="55"/>
      <c r="D38" s="56"/>
      <c r="E38" s="55"/>
      <c r="F38" s="57"/>
      <c r="G38" s="57"/>
      <c r="H38" s="57"/>
      <c r="I38" s="58"/>
      <c r="J38" s="58"/>
      <c r="K38" s="58"/>
      <c r="L38" s="58"/>
      <c r="M38" s="59"/>
      <c r="N38" s="59"/>
      <c r="O38" s="59"/>
      <c r="P38" s="59"/>
      <c r="Q38" s="59"/>
      <c r="R38" s="59"/>
      <c r="S38" s="60"/>
    </row>
    <row r="39" customFormat="false" ht="15" hidden="false" customHeight="false" outlineLevel="0" collapsed="false">
      <c r="A39" s="37" t="n">
        <v>3</v>
      </c>
      <c r="B39" s="38"/>
      <c r="C39" s="39"/>
      <c r="D39" s="40" t="s">
        <v>82</v>
      </c>
      <c r="E39" s="40"/>
      <c r="F39" s="41"/>
      <c r="G39" s="42"/>
      <c r="H39" s="42"/>
      <c r="I39" s="42"/>
      <c r="J39" s="42" t="n">
        <f aca="false">SUBTOTAL(9,J40:J51)</f>
        <v>0</v>
      </c>
      <c r="K39" s="42" t="n">
        <f aca="false">SUBTOTAL(9,K40:K51)</f>
        <v>0</v>
      </c>
      <c r="L39" s="42" t="n">
        <f aca="false">SUBTOTAL(9,L40:L51)</f>
        <v>0</v>
      </c>
      <c r="M39" s="42"/>
      <c r="N39" s="42"/>
      <c r="O39" s="42"/>
      <c r="P39" s="42"/>
      <c r="Q39" s="42" t="n">
        <f aca="false">SUBTOTAL(9,Q40:Q51)</f>
        <v>0</v>
      </c>
      <c r="R39" s="42" t="n">
        <f aca="false">SUBTOTAL(9,R40:R51)</f>
        <v>0</v>
      </c>
      <c r="S39" s="43" t="n">
        <f aca="false">SUBTOTAL(9,S40:S51)</f>
        <v>0</v>
      </c>
    </row>
    <row r="40" customFormat="false" ht="22.35" hidden="false" customHeight="false" outlineLevel="0" collapsed="false">
      <c r="A40" s="44" t="s">
        <v>83</v>
      </c>
      <c r="B40" s="45" t="s">
        <v>8</v>
      </c>
      <c r="C40" s="96" t="n">
        <v>103272</v>
      </c>
      <c r="D40" s="47" t="s">
        <v>39</v>
      </c>
      <c r="E40" s="48" t="s">
        <v>40</v>
      </c>
      <c r="F40" s="49" t="n">
        <v>1</v>
      </c>
      <c r="G40" s="50"/>
      <c r="H40" s="50"/>
      <c r="I40" s="50" t="n">
        <f aca="false">ROUND((H40+G40),2)</f>
        <v>0</v>
      </c>
      <c r="J40" s="50" t="n">
        <f aca="false">ROUND((G40*F40),2)</f>
        <v>0</v>
      </c>
      <c r="K40" s="50" t="n">
        <f aca="false">ROUND((H40*F40),2)</f>
        <v>0</v>
      </c>
      <c r="L40" s="50" t="n">
        <f aca="false">ROUND((K40+J40),2)</f>
        <v>0</v>
      </c>
      <c r="M40" s="50" t="n">
        <f aca="false">ROUND((IF(P40="BDI 1",((1+($S$3/100))*G40),((1+($S$4/100))*G40))),2)</f>
        <v>0</v>
      </c>
      <c r="N40" s="50" t="n">
        <f aca="false">ROUND((IF(P40="BDI 1",((1+($S$3/100))*H40),((1+($S$4/100))*H40))),2)</f>
        <v>0</v>
      </c>
      <c r="O40" s="50" t="n">
        <f aca="false">ROUND((M40+N40),2)</f>
        <v>0</v>
      </c>
      <c r="P40" s="51" t="s">
        <v>28</v>
      </c>
      <c r="Q40" s="50" t="n">
        <f aca="false">ROUND(M40*F40,2)</f>
        <v>0</v>
      </c>
      <c r="R40" s="50" t="n">
        <f aca="false">ROUND(N40*F40,2)</f>
        <v>0</v>
      </c>
      <c r="S40" s="52" t="n">
        <f aca="false">ROUND(Q40+R40,2)</f>
        <v>0</v>
      </c>
    </row>
    <row r="41" customFormat="false" ht="32.8" hidden="false" customHeight="false" outlineLevel="0" collapsed="false">
      <c r="A41" s="44" t="s">
        <v>84</v>
      </c>
      <c r="B41" s="45" t="s">
        <v>8</v>
      </c>
      <c r="C41" s="96" t="n">
        <v>103290</v>
      </c>
      <c r="D41" s="47" t="s">
        <v>41</v>
      </c>
      <c r="E41" s="48" t="s">
        <v>42</v>
      </c>
      <c r="F41" s="49" t="n">
        <v>11</v>
      </c>
      <c r="G41" s="50"/>
      <c r="H41" s="50"/>
      <c r="I41" s="50" t="n">
        <f aca="false">ROUND((H41+G41),2)</f>
        <v>0</v>
      </c>
      <c r="J41" s="50" t="n">
        <f aca="false">ROUND((G41*F41),2)</f>
        <v>0</v>
      </c>
      <c r="K41" s="50" t="n">
        <f aca="false">ROUND((H41*F41),2)</f>
        <v>0</v>
      </c>
      <c r="L41" s="50" t="n">
        <f aca="false">ROUND((K41+J41),2)</f>
        <v>0</v>
      </c>
      <c r="M41" s="50" t="n">
        <f aca="false">ROUND((IF(P41="BDI 1",((1+($S$3/100))*G41),((1+($S$4/100))*G41))),2)</f>
        <v>0</v>
      </c>
      <c r="N41" s="50" t="n">
        <f aca="false">ROUND((IF(P41="BDI 1",((1+($S$3/100))*H41),((1+($S$4/100))*H41))),2)</f>
        <v>0</v>
      </c>
      <c r="O41" s="50" t="n">
        <f aca="false">ROUND((M41+N41),2)</f>
        <v>0</v>
      </c>
      <c r="P41" s="51" t="s">
        <v>28</v>
      </c>
      <c r="Q41" s="50" t="n">
        <f aca="false">ROUND(M41*F41,2)</f>
        <v>0</v>
      </c>
      <c r="R41" s="50" t="n">
        <f aca="false">ROUND(N41*F41,2)</f>
        <v>0</v>
      </c>
      <c r="S41" s="52" t="n">
        <f aca="false">ROUND(Q41+R41,2)</f>
        <v>0</v>
      </c>
    </row>
    <row r="42" customFormat="false" ht="22.35" hidden="false" customHeight="false" outlineLevel="0" collapsed="false">
      <c r="A42" s="44" t="s">
        <v>85</v>
      </c>
      <c r="B42" s="45" t="s">
        <v>8</v>
      </c>
      <c r="C42" s="96" t="n">
        <v>97641</v>
      </c>
      <c r="D42" s="47" t="s">
        <v>43</v>
      </c>
      <c r="E42" s="48" t="s">
        <v>27</v>
      </c>
      <c r="F42" s="49" t="n">
        <v>0.28</v>
      </c>
      <c r="G42" s="50"/>
      <c r="H42" s="50"/>
      <c r="I42" s="50" t="n">
        <f aca="false">ROUND((H42+G42),2)</f>
        <v>0</v>
      </c>
      <c r="J42" s="50" t="n">
        <f aca="false">ROUND((G42*F42),2)</f>
        <v>0</v>
      </c>
      <c r="K42" s="50" t="n">
        <f aca="false">ROUND((H42*F42),2)</f>
        <v>0</v>
      </c>
      <c r="L42" s="50" t="n">
        <f aca="false">ROUND((K42+J42),2)</f>
        <v>0</v>
      </c>
      <c r="M42" s="50" t="n">
        <f aca="false">ROUND((IF(P42="BDI 1",((1+($S$3/100))*G42),((1+($S$4/100))*G42))),2)</f>
        <v>0</v>
      </c>
      <c r="N42" s="50" t="n">
        <f aca="false">ROUND((IF(P42="BDI 1",((1+($S$3/100))*H42),((1+($S$4/100))*H42))),2)</f>
        <v>0</v>
      </c>
      <c r="O42" s="50" t="n">
        <f aca="false">ROUND((M42+N42),2)</f>
        <v>0</v>
      </c>
      <c r="P42" s="51" t="s">
        <v>28</v>
      </c>
      <c r="Q42" s="50" t="n">
        <f aca="false">ROUND(M42*F42,2)</f>
        <v>0</v>
      </c>
      <c r="R42" s="50" t="n">
        <f aca="false">ROUND(N42*F42,2)</f>
        <v>0</v>
      </c>
      <c r="S42" s="52" t="n">
        <f aca="false">ROUND(Q42+R42,2)</f>
        <v>0</v>
      </c>
    </row>
    <row r="43" customFormat="false" ht="22.35" hidden="false" customHeight="false" outlineLevel="0" collapsed="false">
      <c r="A43" s="44" t="s">
        <v>86</v>
      </c>
      <c r="B43" s="45" t="s">
        <v>8</v>
      </c>
      <c r="C43" s="96" t="n">
        <v>96113</v>
      </c>
      <c r="D43" s="47" t="s">
        <v>45</v>
      </c>
      <c r="E43" s="48" t="s">
        <v>27</v>
      </c>
      <c r="F43" s="49" t="n">
        <v>0.31</v>
      </c>
      <c r="G43" s="50"/>
      <c r="H43" s="50"/>
      <c r="I43" s="50" t="n">
        <f aca="false">ROUND((H43+G43),2)</f>
        <v>0</v>
      </c>
      <c r="J43" s="50" t="n">
        <f aca="false">ROUND((G43*F43),2)</f>
        <v>0</v>
      </c>
      <c r="K43" s="50" t="n">
        <f aca="false">ROUND((H43*F43),2)</f>
        <v>0</v>
      </c>
      <c r="L43" s="50" t="n">
        <f aca="false">ROUND((K43+J43),2)</f>
        <v>0</v>
      </c>
      <c r="M43" s="50" t="n">
        <f aca="false">ROUND((IF(P43="BDI 1",((1+($S$3/100))*G43),((1+($S$4/100))*G43))),2)</f>
        <v>0</v>
      </c>
      <c r="N43" s="50" t="n">
        <f aca="false">ROUND((IF(P43="BDI 1",((1+($S$3/100))*H43),((1+($S$4/100))*H43))),2)</f>
        <v>0</v>
      </c>
      <c r="O43" s="50" t="n">
        <f aca="false">ROUND((M43+N43),2)</f>
        <v>0</v>
      </c>
      <c r="P43" s="51" t="s">
        <v>28</v>
      </c>
      <c r="Q43" s="50" t="n">
        <f aca="false">ROUND(M43*F43,2)</f>
        <v>0</v>
      </c>
      <c r="R43" s="50" t="n">
        <f aca="false">ROUND(N43*F43,2)</f>
        <v>0</v>
      </c>
      <c r="S43" s="52" t="n">
        <f aca="false">ROUND(Q43+R43,2)</f>
        <v>0</v>
      </c>
    </row>
    <row r="44" customFormat="false" ht="22.35" hidden="false" customHeight="false" outlineLevel="0" collapsed="false">
      <c r="A44" s="44" t="s">
        <v>87</v>
      </c>
      <c r="B44" s="45" t="s">
        <v>8</v>
      </c>
      <c r="C44" s="96" t="n">
        <v>104315</v>
      </c>
      <c r="D44" s="47" t="s">
        <v>63</v>
      </c>
      <c r="E44" s="48" t="s">
        <v>42</v>
      </c>
      <c r="F44" s="49" t="n">
        <v>11</v>
      </c>
      <c r="G44" s="50"/>
      <c r="H44" s="50"/>
      <c r="I44" s="50" t="n">
        <f aca="false">ROUND((H44+G44),2)</f>
        <v>0</v>
      </c>
      <c r="J44" s="50" t="n">
        <f aca="false">ROUND((G44*F44),2)</f>
        <v>0</v>
      </c>
      <c r="K44" s="50" t="n">
        <f aca="false">ROUND((H44*F44),2)</f>
        <v>0</v>
      </c>
      <c r="L44" s="50" t="n">
        <f aca="false">ROUND((K44+J44),2)</f>
        <v>0</v>
      </c>
      <c r="M44" s="50" t="n">
        <f aca="false">ROUND((IF(P44="BDI 1",((1+($S$3/100))*G44),((1+($S$4/100))*G44))),2)</f>
        <v>0</v>
      </c>
      <c r="N44" s="50" t="n">
        <f aca="false">ROUND((IF(P44="BDI 1",((1+($S$3/100))*H44),((1+($S$4/100))*H44))),2)</f>
        <v>0</v>
      </c>
      <c r="O44" s="50" t="n">
        <f aca="false">ROUND((M44+N44),2)</f>
        <v>0</v>
      </c>
      <c r="P44" s="51" t="s">
        <v>28</v>
      </c>
      <c r="Q44" s="50" t="n">
        <f aca="false">ROUND(M44*F44,2)</f>
        <v>0</v>
      </c>
      <c r="R44" s="50" t="n">
        <f aca="false">ROUND(N44*F44,2)</f>
        <v>0</v>
      </c>
      <c r="S44" s="52" t="n">
        <f aca="false">ROUND(Q44+R44,2)</f>
        <v>0</v>
      </c>
    </row>
    <row r="45" customFormat="false" ht="15" hidden="false" customHeight="false" outlineLevel="0" collapsed="false">
      <c r="A45" s="44" t="s">
        <v>88</v>
      </c>
      <c r="B45" s="45" t="s">
        <v>8</v>
      </c>
      <c r="C45" s="96" t="n">
        <v>38124</v>
      </c>
      <c r="D45" s="47" t="s">
        <v>49</v>
      </c>
      <c r="E45" s="48" t="s">
        <v>40</v>
      </c>
      <c r="F45" s="49" t="n">
        <v>1</v>
      </c>
      <c r="G45" s="50"/>
      <c r="H45" s="50"/>
      <c r="I45" s="50" t="n">
        <f aca="false">ROUND((H45+G45),2)</f>
        <v>0</v>
      </c>
      <c r="J45" s="50" t="n">
        <f aca="false">ROUND((G45*F45),2)</f>
        <v>0</v>
      </c>
      <c r="K45" s="50" t="n">
        <f aca="false">ROUND((H45*F45),2)</f>
        <v>0</v>
      </c>
      <c r="L45" s="50" t="n">
        <f aca="false">ROUND((K45+J45),2)</f>
        <v>0</v>
      </c>
      <c r="M45" s="50" t="n">
        <f aca="false">ROUND((IF(P45="BDI 1",((1+($S$3/100))*G45),((1+($S$4/100))*G45))),2)</f>
        <v>0</v>
      </c>
      <c r="N45" s="50" t="n">
        <f aca="false">ROUND((IF(P45="BDI 1",((1+($S$3/100))*H45),((1+($S$4/100))*H45))),2)</f>
        <v>0</v>
      </c>
      <c r="O45" s="50" t="n">
        <f aca="false">ROUND((M45+N45),2)</f>
        <v>0</v>
      </c>
      <c r="P45" s="51" t="s">
        <v>28</v>
      </c>
      <c r="Q45" s="50" t="n">
        <f aca="false">ROUND(M45*F45,2)</f>
        <v>0</v>
      </c>
      <c r="R45" s="50" t="n">
        <f aca="false">ROUND(N45*F45,2)</f>
        <v>0</v>
      </c>
      <c r="S45" s="52" t="n">
        <f aca="false">ROUND(Q45+R45,2)</f>
        <v>0</v>
      </c>
    </row>
    <row r="46" customFormat="false" ht="22.35" hidden="false" customHeight="false" outlineLevel="0" collapsed="false">
      <c r="A46" s="44" t="s">
        <v>89</v>
      </c>
      <c r="B46" s="45" t="s">
        <v>51</v>
      </c>
      <c r="C46" s="96" t="n">
        <v>63148</v>
      </c>
      <c r="D46" s="47" t="s">
        <v>52</v>
      </c>
      <c r="E46" s="48" t="s">
        <v>42</v>
      </c>
      <c r="F46" s="49" t="n">
        <v>11</v>
      </c>
      <c r="G46" s="50"/>
      <c r="H46" s="50"/>
      <c r="I46" s="50" t="n">
        <f aca="false">ROUND((H46+G46),2)</f>
        <v>0</v>
      </c>
      <c r="J46" s="50" t="n">
        <f aca="false">ROUND((G46*F46),2)</f>
        <v>0</v>
      </c>
      <c r="K46" s="50" t="n">
        <f aca="false">ROUND((H46*F46),2)</f>
        <v>0</v>
      </c>
      <c r="L46" s="50" t="n">
        <f aca="false">ROUND((K46+J46),2)</f>
        <v>0</v>
      </c>
      <c r="M46" s="50" t="n">
        <f aca="false">ROUND((IF(P46="BDI 1",((1+($S$3/100))*G46),((1+($S$4/100))*G46))),2)</f>
        <v>0</v>
      </c>
      <c r="N46" s="50" t="n">
        <f aca="false">ROUND((IF(P46="BDI 1",((1+($S$3/100))*H46),((1+($S$4/100))*H46))),2)</f>
        <v>0</v>
      </c>
      <c r="O46" s="50" t="n">
        <f aca="false">ROUND((M46+N46),2)</f>
        <v>0</v>
      </c>
      <c r="P46" s="51" t="s">
        <v>28</v>
      </c>
      <c r="Q46" s="50" t="n">
        <f aca="false">ROUND(M46*F46,2)</f>
        <v>0</v>
      </c>
      <c r="R46" s="50" t="n">
        <f aca="false">ROUND(N46*F46,2)</f>
        <v>0</v>
      </c>
      <c r="S46" s="52" t="n">
        <f aca="false">ROUND(Q46+R46,2)</f>
        <v>0</v>
      </c>
    </row>
    <row r="47" customFormat="false" ht="32.8" hidden="false" customHeight="false" outlineLevel="0" collapsed="false">
      <c r="A47" s="44" t="s">
        <v>90</v>
      </c>
      <c r="B47" s="45" t="s">
        <v>51</v>
      </c>
      <c r="C47" s="96" t="n">
        <v>95</v>
      </c>
      <c r="D47" s="47" t="s">
        <v>54</v>
      </c>
      <c r="E47" s="48" t="s">
        <v>42</v>
      </c>
      <c r="F47" s="49" t="n">
        <v>11</v>
      </c>
      <c r="G47" s="50"/>
      <c r="H47" s="50"/>
      <c r="I47" s="50" t="n">
        <f aca="false">ROUND((H47+G47),2)</f>
        <v>0</v>
      </c>
      <c r="J47" s="50" t="n">
        <f aca="false">ROUND((G47*F47),2)</f>
        <v>0</v>
      </c>
      <c r="K47" s="50" t="n">
        <f aca="false">ROUND((H47*F47),2)</f>
        <v>0</v>
      </c>
      <c r="L47" s="50" t="n">
        <f aca="false">ROUND((K47+J47),2)</f>
        <v>0</v>
      </c>
      <c r="M47" s="50" t="n">
        <f aca="false">ROUND((IF(P47="BDI 1",((1+($S$3/100))*G47),((1+($S$4/100))*G47))),2)</f>
        <v>0</v>
      </c>
      <c r="N47" s="50" t="n">
        <f aca="false">ROUND((IF(P47="BDI 1",((1+($S$3/100))*H47),((1+($S$4/100))*H47))),2)</f>
        <v>0</v>
      </c>
      <c r="O47" s="50" t="n">
        <f aca="false">ROUND((M47+N47),2)</f>
        <v>0</v>
      </c>
      <c r="P47" s="51" t="s">
        <v>28</v>
      </c>
      <c r="Q47" s="50" t="n">
        <f aca="false">ROUND(M47*F47,2)</f>
        <v>0</v>
      </c>
      <c r="R47" s="50" t="n">
        <f aca="false">ROUND(N47*F47,2)</f>
        <v>0</v>
      </c>
      <c r="S47" s="52" t="n">
        <f aca="false">ROUND(Q47+R47,2)</f>
        <v>0</v>
      </c>
    </row>
    <row r="48" customFormat="false" ht="15" hidden="false" customHeight="false" outlineLevel="0" collapsed="false">
      <c r="A48" s="44" t="s">
        <v>91</v>
      </c>
      <c r="B48" s="45" t="s">
        <v>51</v>
      </c>
      <c r="C48" s="96" t="n">
        <v>96</v>
      </c>
      <c r="D48" s="47" t="s">
        <v>56</v>
      </c>
      <c r="E48" s="48" t="s">
        <v>42</v>
      </c>
      <c r="F48" s="49" t="n">
        <v>11.6</v>
      </c>
      <c r="G48" s="50"/>
      <c r="H48" s="50"/>
      <c r="I48" s="50" t="n">
        <f aca="false">ROUND((H48+G48),2)</f>
        <v>0</v>
      </c>
      <c r="J48" s="50" t="n">
        <f aca="false">ROUND((G48*F48),2)</f>
        <v>0</v>
      </c>
      <c r="K48" s="50" t="n">
        <f aca="false">ROUND((H48*F48),2)</f>
        <v>0</v>
      </c>
      <c r="L48" s="50" t="n">
        <f aca="false">ROUND((K48+J48),2)</f>
        <v>0</v>
      </c>
      <c r="M48" s="50" t="n">
        <f aca="false">ROUND((IF(P48="BDI 1",((1+($S$3/100))*G48),((1+($S$4/100))*G48))),2)</f>
        <v>0</v>
      </c>
      <c r="N48" s="50" t="n">
        <f aca="false">ROUND((IF(P48="BDI 1",((1+($S$3/100))*H48),((1+($S$4/100))*H48))),2)</f>
        <v>0</v>
      </c>
      <c r="O48" s="50" t="n">
        <f aca="false">ROUND((M48+N48),2)</f>
        <v>0</v>
      </c>
      <c r="P48" s="51" t="s">
        <v>28</v>
      </c>
      <c r="Q48" s="50" t="n">
        <f aca="false">ROUND(M48*F48,2)</f>
        <v>0</v>
      </c>
      <c r="R48" s="50" t="n">
        <f aca="false">ROUND(N48*F48,2)</f>
        <v>0</v>
      </c>
      <c r="S48" s="52" t="n">
        <f aca="false">ROUND(Q48+R48,2)</f>
        <v>0</v>
      </c>
    </row>
    <row r="49" customFormat="false" ht="15" hidden="false" customHeight="false" outlineLevel="0" collapsed="false">
      <c r="A49" s="44" t="s">
        <v>92</v>
      </c>
      <c r="B49" s="45" t="s">
        <v>58</v>
      </c>
      <c r="C49" s="96" t="n">
        <v>195</v>
      </c>
      <c r="D49" s="47" t="s">
        <v>59</v>
      </c>
      <c r="E49" s="48" t="s">
        <v>40</v>
      </c>
      <c r="F49" s="49" t="n">
        <v>1</v>
      </c>
      <c r="G49" s="50"/>
      <c r="H49" s="50"/>
      <c r="I49" s="50" t="n">
        <f aca="false">ROUND((H49+G49),2)</f>
        <v>0</v>
      </c>
      <c r="J49" s="50" t="n">
        <f aca="false">ROUND((G49*F49),2)</f>
        <v>0</v>
      </c>
      <c r="K49" s="50" t="n">
        <f aca="false">ROUND((H49*F49),2)</f>
        <v>0</v>
      </c>
      <c r="L49" s="50" t="n">
        <f aca="false">ROUND((K49+J49),2)</f>
        <v>0</v>
      </c>
      <c r="M49" s="50" t="n">
        <f aca="false">ROUND((IF(P49="BDI 1",((1+($S$3/100))*G49),((1+($S$4/100))*G49))),2)</f>
        <v>0</v>
      </c>
      <c r="N49" s="50" t="n">
        <f aca="false">ROUND((IF(P49="BDI 1",((1+($S$3/100))*H49),((1+($S$4/100))*H49))),2)</f>
        <v>0</v>
      </c>
      <c r="O49" s="50" t="n">
        <f aca="false">ROUND((M49+N49),2)</f>
        <v>0</v>
      </c>
      <c r="P49" s="51" t="s">
        <v>28</v>
      </c>
      <c r="Q49" s="50" t="n">
        <f aca="false">ROUND(M49*F49,2)</f>
        <v>0</v>
      </c>
      <c r="R49" s="50" t="n">
        <f aca="false">ROUND(N49*F49,2)</f>
        <v>0</v>
      </c>
      <c r="S49" s="52" t="n">
        <f aca="false">ROUND(Q49+R49,2)</f>
        <v>0</v>
      </c>
    </row>
    <row r="50" customFormat="false" ht="15" hidden="false" customHeight="false" outlineLevel="0" collapsed="false">
      <c r="A50" s="44" t="s">
        <v>93</v>
      </c>
      <c r="B50" s="45" t="s">
        <v>51</v>
      </c>
      <c r="C50" s="96" t="n">
        <v>98</v>
      </c>
      <c r="D50" s="47" t="s">
        <v>61</v>
      </c>
      <c r="E50" s="48" t="s">
        <v>40</v>
      </c>
      <c r="F50" s="49" t="n">
        <v>1</v>
      </c>
      <c r="G50" s="50"/>
      <c r="H50" s="50"/>
      <c r="I50" s="50" t="n">
        <f aca="false">ROUND((H50+G50),2)</f>
        <v>0</v>
      </c>
      <c r="J50" s="50" t="n">
        <f aca="false">ROUND((G50*F50),2)</f>
        <v>0</v>
      </c>
      <c r="K50" s="50" t="n">
        <f aca="false">ROUND((H50*F50),2)</f>
        <v>0</v>
      </c>
      <c r="L50" s="50" t="n">
        <f aca="false">ROUND((K50+J50),2)</f>
        <v>0</v>
      </c>
      <c r="M50" s="50" t="n">
        <f aca="false">ROUND((IF(P50="BDI 1",((1+($S$3/100))*G50),((1+($S$4/100))*G50))),2)</f>
        <v>0</v>
      </c>
      <c r="N50" s="50" t="n">
        <f aca="false">ROUND((IF(P50="BDI 1",((1+($S$3/100))*H50),((1+($S$4/100))*H50))),2)</f>
        <v>0</v>
      </c>
      <c r="O50" s="50" t="n">
        <f aca="false">ROUND((M50+N50),2)</f>
        <v>0</v>
      </c>
      <c r="P50" s="51" t="s">
        <v>28</v>
      </c>
      <c r="Q50" s="50" t="n">
        <f aca="false">ROUND(M50*F50,2)</f>
        <v>0</v>
      </c>
      <c r="R50" s="50" t="n">
        <f aca="false">ROUND(N50*F50,2)</f>
        <v>0</v>
      </c>
      <c r="S50" s="52" t="n">
        <f aca="false">ROUND(Q50+R50,2)</f>
        <v>0</v>
      </c>
    </row>
    <row r="51" customFormat="false" ht="32.8" hidden="false" customHeight="false" outlineLevel="0" collapsed="false">
      <c r="A51" s="44" t="s">
        <v>94</v>
      </c>
      <c r="B51" s="45" t="s">
        <v>8</v>
      </c>
      <c r="C51" s="96" t="n">
        <v>91845</v>
      </c>
      <c r="D51" s="47" t="s">
        <v>65</v>
      </c>
      <c r="E51" s="48" t="s">
        <v>42</v>
      </c>
      <c r="F51" s="49" t="n">
        <v>11</v>
      </c>
      <c r="G51" s="50"/>
      <c r="H51" s="50"/>
      <c r="I51" s="50" t="n">
        <f aca="false">ROUND((H51+G51),2)</f>
        <v>0</v>
      </c>
      <c r="J51" s="50" t="n">
        <f aca="false">ROUND((G51*F51),2)</f>
        <v>0</v>
      </c>
      <c r="K51" s="50" t="n">
        <f aca="false">ROUND((H51*F51),2)</f>
        <v>0</v>
      </c>
      <c r="L51" s="50" t="n">
        <f aca="false">ROUND((K51+J51),2)</f>
        <v>0</v>
      </c>
      <c r="M51" s="50" t="n">
        <f aca="false">ROUND((IF(P51="BDI 1",((1+($S$3/100))*G51),((1+($S$4/100))*G51))),2)</f>
        <v>0</v>
      </c>
      <c r="N51" s="50" t="n">
        <f aca="false">ROUND((IF(P51="BDI 1",((1+($S$3/100))*H51),((1+($S$4/100))*H51))),2)</f>
        <v>0</v>
      </c>
      <c r="O51" s="50" t="n">
        <f aca="false">ROUND((M51+N51),2)</f>
        <v>0</v>
      </c>
      <c r="P51" s="51" t="s">
        <v>28</v>
      </c>
      <c r="Q51" s="50" t="n">
        <f aca="false">ROUND(M51*F51,2)</f>
        <v>0</v>
      </c>
      <c r="R51" s="50" t="n">
        <f aca="false">ROUND(N51*F51,2)</f>
        <v>0</v>
      </c>
      <c r="S51" s="52" t="n">
        <f aca="false">ROUND(Q51+R51,2)</f>
        <v>0</v>
      </c>
    </row>
    <row r="52" customFormat="false" ht="15" hidden="false" customHeight="false" outlineLevel="0" collapsed="false">
      <c r="A52" s="53"/>
      <c r="B52" s="54"/>
      <c r="C52" s="55"/>
      <c r="D52" s="56"/>
      <c r="E52" s="55"/>
      <c r="F52" s="57"/>
      <c r="G52" s="57"/>
      <c r="H52" s="57"/>
      <c r="I52" s="58"/>
      <c r="J52" s="58"/>
      <c r="K52" s="58"/>
      <c r="L52" s="58"/>
      <c r="M52" s="59"/>
      <c r="N52" s="59"/>
      <c r="O52" s="59"/>
      <c r="P52" s="59"/>
      <c r="Q52" s="59"/>
      <c r="R52" s="59"/>
      <c r="S52" s="60"/>
    </row>
    <row r="53" customFormat="false" ht="15" hidden="false" customHeight="false" outlineLevel="0" collapsed="false">
      <c r="A53" s="37" t="n">
        <v>4</v>
      </c>
      <c r="B53" s="38"/>
      <c r="C53" s="39"/>
      <c r="D53" s="40" t="s">
        <v>95</v>
      </c>
      <c r="E53" s="40"/>
      <c r="F53" s="41"/>
      <c r="G53" s="42"/>
      <c r="H53" s="42"/>
      <c r="I53" s="42"/>
      <c r="J53" s="42" t="n">
        <f aca="false">SUBTOTAL(9,J54:J65)</f>
        <v>0</v>
      </c>
      <c r="K53" s="42" t="n">
        <f aca="false">SUBTOTAL(9,K54:K65)</f>
        <v>0</v>
      </c>
      <c r="L53" s="42" t="n">
        <f aca="false">SUBTOTAL(9,L54:L65)</f>
        <v>0</v>
      </c>
      <c r="M53" s="42"/>
      <c r="N53" s="42"/>
      <c r="O53" s="42"/>
      <c r="P53" s="42"/>
      <c r="Q53" s="42" t="n">
        <f aca="false">SUBTOTAL(9,Q54:Q65)</f>
        <v>0</v>
      </c>
      <c r="R53" s="42" t="n">
        <f aca="false">SUBTOTAL(9,R54:R65)</f>
        <v>0</v>
      </c>
      <c r="S53" s="43" t="n">
        <f aca="false">SUBTOTAL(9,S54:S65)</f>
        <v>0</v>
      </c>
    </row>
    <row r="54" customFormat="false" ht="22.35" hidden="false" customHeight="false" outlineLevel="0" collapsed="false">
      <c r="A54" s="44" t="s">
        <v>96</v>
      </c>
      <c r="B54" s="45" t="s">
        <v>8</v>
      </c>
      <c r="C54" s="96" t="n">
        <v>103272</v>
      </c>
      <c r="D54" s="47" t="s">
        <v>39</v>
      </c>
      <c r="E54" s="48" t="s">
        <v>40</v>
      </c>
      <c r="F54" s="49" t="n">
        <v>1</v>
      </c>
      <c r="G54" s="50"/>
      <c r="H54" s="50"/>
      <c r="I54" s="50" t="n">
        <f aca="false">ROUND((H54+G54),2)</f>
        <v>0</v>
      </c>
      <c r="J54" s="50" t="n">
        <f aca="false">ROUND((G54*F54),2)</f>
        <v>0</v>
      </c>
      <c r="K54" s="50" t="n">
        <f aca="false">ROUND((H54*F54),2)</f>
        <v>0</v>
      </c>
      <c r="L54" s="50" t="n">
        <f aca="false">ROUND((K54+J54),2)</f>
        <v>0</v>
      </c>
      <c r="M54" s="50" t="n">
        <f aca="false">ROUND((IF(P54="BDI 1",((1+($S$3/100))*G54),((1+($S$4/100))*G54))),2)</f>
        <v>0</v>
      </c>
      <c r="N54" s="50" t="n">
        <f aca="false">ROUND((IF(P54="BDI 1",((1+($S$3/100))*H54),((1+($S$4/100))*H54))),2)</f>
        <v>0</v>
      </c>
      <c r="O54" s="50" t="n">
        <f aca="false">ROUND((M54+N54),2)</f>
        <v>0</v>
      </c>
      <c r="P54" s="51" t="s">
        <v>28</v>
      </c>
      <c r="Q54" s="50" t="n">
        <f aca="false">ROUND(M54*F54,2)</f>
        <v>0</v>
      </c>
      <c r="R54" s="50" t="n">
        <f aca="false">ROUND(N54*F54,2)</f>
        <v>0</v>
      </c>
      <c r="S54" s="52" t="n">
        <f aca="false">ROUND(Q54+R54,2)</f>
        <v>0</v>
      </c>
    </row>
    <row r="55" customFormat="false" ht="32.8" hidden="false" customHeight="false" outlineLevel="0" collapsed="false">
      <c r="A55" s="44" t="s">
        <v>97</v>
      </c>
      <c r="B55" s="45" t="s">
        <v>8</v>
      </c>
      <c r="C55" s="96" t="n">
        <v>103290</v>
      </c>
      <c r="D55" s="47" t="s">
        <v>41</v>
      </c>
      <c r="E55" s="48" t="s">
        <v>42</v>
      </c>
      <c r="F55" s="49" t="n">
        <v>9</v>
      </c>
      <c r="G55" s="50"/>
      <c r="H55" s="50"/>
      <c r="I55" s="50" t="n">
        <f aca="false">ROUND((H55+G55),2)</f>
        <v>0</v>
      </c>
      <c r="J55" s="50" t="n">
        <f aca="false">ROUND((G55*F55),2)</f>
        <v>0</v>
      </c>
      <c r="K55" s="50" t="n">
        <f aca="false">ROUND((H55*F55),2)</f>
        <v>0</v>
      </c>
      <c r="L55" s="50" t="n">
        <f aca="false">ROUND((K55+J55),2)</f>
        <v>0</v>
      </c>
      <c r="M55" s="50" t="n">
        <f aca="false">ROUND((IF(P55="BDI 1",((1+($S$3/100))*G55),((1+($S$4/100))*G55))),2)</f>
        <v>0</v>
      </c>
      <c r="N55" s="50" t="n">
        <f aca="false">ROUND((IF(P55="BDI 1",((1+($S$3/100))*H55),((1+($S$4/100))*H55))),2)</f>
        <v>0</v>
      </c>
      <c r="O55" s="50" t="n">
        <f aca="false">ROUND((M55+N55),2)</f>
        <v>0</v>
      </c>
      <c r="P55" s="51" t="s">
        <v>28</v>
      </c>
      <c r="Q55" s="50" t="n">
        <f aca="false">ROUND(M55*F55,2)</f>
        <v>0</v>
      </c>
      <c r="R55" s="50" t="n">
        <f aca="false">ROUND(N55*F55,2)</f>
        <v>0</v>
      </c>
      <c r="S55" s="52" t="n">
        <f aca="false">ROUND(Q55+R55,2)</f>
        <v>0</v>
      </c>
    </row>
    <row r="56" customFormat="false" ht="22.35" hidden="false" customHeight="false" outlineLevel="0" collapsed="false">
      <c r="A56" s="44" t="s">
        <v>98</v>
      </c>
      <c r="B56" s="45" t="s">
        <v>8</v>
      </c>
      <c r="C56" s="96" t="n">
        <v>97641</v>
      </c>
      <c r="D56" s="47" t="s">
        <v>43</v>
      </c>
      <c r="E56" s="48" t="s">
        <v>27</v>
      </c>
      <c r="F56" s="49" t="n">
        <v>0.28</v>
      </c>
      <c r="G56" s="50"/>
      <c r="H56" s="50"/>
      <c r="I56" s="50" t="n">
        <f aca="false">ROUND((H56+G56),2)</f>
        <v>0</v>
      </c>
      <c r="J56" s="50" t="n">
        <f aca="false">ROUND((G56*F56),2)</f>
        <v>0</v>
      </c>
      <c r="K56" s="50" t="n">
        <f aca="false">ROUND((H56*F56),2)</f>
        <v>0</v>
      </c>
      <c r="L56" s="50" t="n">
        <f aca="false">ROUND((K56+J56),2)</f>
        <v>0</v>
      </c>
      <c r="M56" s="50" t="n">
        <f aca="false">ROUND((IF(P56="BDI 1",((1+($S$3/100))*G56),((1+($S$4/100))*G56))),2)</f>
        <v>0</v>
      </c>
      <c r="N56" s="50" t="n">
        <f aca="false">ROUND((IF(P56="BDI 1",((1+($S$3/100))*H56),((1+($S$4/100))*H56))),2)</f>
        <v>0</v>
      </c>
      <c r="O56" s="50" t="n">
        <f aca="false">ROUND((M56+N56),2)</f>
        <v>0</v>
      </c>
      <c r="P56" s="51" t="s">
        <v>28</v>
      </c>
      <c r="Q56" s="50" t="n">
        <f aca="false">ROUND(M56*F56,2)</f>
        <v>0</v>
      </c>
      <c r="R56" s="50" t="n">
        <f aca="false">ROUND(N56*F56,2)</f>
        <v>0</v>
      </c>
      <c r="S56" s="52" t="n">
        <f aca="false">ROUND(Q56+R56,2)</f>
        <v>0</v>
      </c>
    </row>
    <row r="57" customFormat="false" ht="22.35" hidden="false" customHeight="false" outlineLevel="0" collapsed="false">
      <c r="A57" s="44" t="s">
        <v>99</v>
      </c>
      <c r="B57" s="45" t="s">
        <v>8</v>
      </c>
      <c r="C57" s="96" t="n">
        <v>96113</v>
      </c>
      <c r="D57" s="47" t="s">
        <v>45</v>
      </c>
      <c r="E57" s="48" t="s">
        <v>27</v>
      </c>
      <c r="F57" s="49" t="n">
        <v>0.31</v>
      </c>
      <c r="G57" s="50"/>
      <c r="H57" s="50"/>
      <c r="I57" s="50" t="n">
        <f aca="false">ROUND((H57+G57),2)</f>
        <v>0</v>
      </c>
      <c r="J57" s="50" t="n">
        <f aca="false">ROUND((G57*F57),2)</f>
        <v>0</v>
      </c>
      <c r="K57" s="50" t="n">
        <f aca="false">ROUND((H57*F57),2)</f>
        <v>0</v>
      </c>
      <c r="L57" s="50" t="n">
        <f aca="false">ROUND((K57+J57),2)</f>
        <v>0</v>
      </c>
      <c r="M57" s="50" t="n">
        <f aca="false">ROUND((IF(P57="BDI 1",((1+($S$3/100))*G57),((1+($S$4/100))*G57))),2)</f>
        <v>0</v>
      </c>
      <c r="N57" s="50" t="n">
        <f aca="false">ROUND((IF(P57="BDI 1",((1+($S$3/100))*H57),((1+($S$4/100))*H57))),2)</f>
        <v>0</v>
      </c>
      <c r="O57" s="50" t="n">
        <f aca="false">ROUND((M57+N57),2)</f>
        <v>0</v>
      </c>
      <c r="P57" s="51" t="s">
        <v>28</v>
      </c>
      <c r="Q57" s="50" t="n">
        <f aca="false">ROUND(M57*F57,2)</f>
        <v>0</v>
      </c>
      <c r="R57" s="50" t="n">
        <f aca="false">ROUND(N57*F57,2)</f>
        <v>0</v>
      </c>
      <c r="S57" s="52" t="n">
        <f aca="false">ROUND(Q57+R57,2)</f>
        <v>0</v>
      </c>
    </row>
    <row r="58" customFormat="false" ht="15" hidden="false" customHeight="false" outlineLevel="0" collapsed="false">
      <c r="A58" s="44" t="s">
        <v>100</v>
      </c>
      <c r="B58" s="45" t="s">
        <v>8</v>
      </c>
      <c r="C58" s="96" t="n">
        <v>38124</v>
      </c>
      <c r="D58" s="47" t="s">
        <v>49</v>
      </c>
      <c r="E58" s="48" t="s">
        <v>40</v>
      </c>
      <c r="F58" s="49" t="n">
        <v>1</v>
      </c>
      <c r="G58" s="50"/>
      <c r="H58" s="50"/>
      <c r="I58" s="50" t="n">
        <f aca="false">ROUND((H58+G58),2)</f>
        <v>0</v>
      </c>
      <c r="J58" s="50" t="n">
        <f aca="false">ROUND((G58*F58),2)</f>
        <v>0</v>
      </c>
      <c r="K58" s="50" t="n">
        <f aca="false">ROUND((H58*F58),2)</f>
        <v>0</v>
      </c>
      <c r="L58" s="50" t="n">
        <f aca="false">ROUND((K58+J58),2)</f>
        <v>0</v>
      </c>
      <c r="M58" s="50" t="n">
        <f aca="false">ROUND((IF(P58="BDI 1",((1+($S$3/100))*G58),((1+($S$4/100))*G58))),2)</f>
        <v>0</v>
      </c>
      <c r="N58" s="50" t="n">
        <f aca="false">ROUND((IF(P58="BDI 1",((1+($S$3/100))*H58),((1+($S$4/100))*H58))),2)</f>
        <v>0</v>
      </c>
      <c r="O58" s="50" t="n">
        <f aca="false">ROUND((M58+N58),2)</f>
        <v>0</v>
      </c>
      <c r="P58" s="51" t="s">
        <v>28</v>
      </c>
      <c r="Q58" s="50" t="n">
        <f aca="false">ROUND(M58*F58,2)</f>
        <v>0</v>
      </c>
      <c r="R58" s="50" t="n">
        <f aca="false">ROUND(N58*F58,2)</f>
        <v>0</v>
      </c>
      <c r="S58" s="52" t="n">
        <f aca="false">ROUND(Q58+R58,2)</f>
        <v>0</v>
      </c>
    </row>
    <row r="59" customFormat="false" ht="22.35" hidden="false" customHeight="false" outlineLevel="0" collapsed="false">
      <c r="A59" s="44" t="s">
        <v>101</v>
      </c>
      <c r="B59" s="45" t="s">
        <v>51</v>
      </c>
      <c r="C59" s="96" t="n">
        <v>63148</v>
      </c>
      <c r="D59" s="47" t="s">
        <v>52</v>
      </c>
      <c r="E59" s="48" t="s">
        <v>42</v>
      </c>
      <c r="F59" s="49" t="n">
        <v>9</v>
      </c>
      <c r="G59" s="50"/>
      <c r="H59" s="50"/>
      <c r="I59" s="50" t="n">
        <f aca="false">ROUND((H59+G59),2)</f>
        <v>0</v>
      </c>
      <c r="J59" s="50" t="n">
        <f aca="false">ROUND((G59*F59),2)</f>
        <v>0</v>
      </c>
      <c r="K59" s="50" t="n">
        <f aca="false">ROUND((H59*F59),2)</f>
        <v>0</v>
      </c>
      <c r="L59" s="50" t="n">
        <f aca="false">ROUND((K59+J59),2)</f>
        <v>0</v>
      </c>
      <c r="M59" s="50" t="n">
        <f aca="false">ROUND((IF(P59="BDI 1",((1+($S$3/100))*G59),((1+($S$4/100))*G59))),2)</f>
        <v>0</v>
      </c>
      <c r="N59" s="50" t="n">
        <f aca="false">ROUND((IF(P59="BDI 1",((1+($S$3/100))*H59),((1+($S$4/100))*H59))),2)</f>
        <v>0</v>
      </c>
      <c r="O59" s="50" t="n">
        <f aca="false">ROUND((M59+N59),2)</f>
        <v>0</v>
      </c>
      <c r="P59" s="51" t="s">
        <v>28</v>
      </c>
      <c r="Q59" s="50" t="n">
        <f aca="false">ROUND(M59*F59,2)</f>
        <v>0</v>
      </c>
      <c r="R59" s="50" t="n">
        <f aca="false">ROUND(N59*F59,2)</f>
        <v>0</v>
      </c>
      <c r="S59" s="52" t="n">
        <f aca="false">ROUND(Q59+R59,2)</f>
        <v>0</v>
      </c>
    </row>
    <row r="60" customFormat="false" ht="32.8" hidden="false" customHeight="false" outlineLevel="0" collapsed="false">
      <c r="A60" s="44" t="s">
        <v>102</v>
      </c>
      <c r="B60" s="45" t="s">
        <v>51</v>
      </c>
      <c r="C60" s="96" t="n">
        <v>95</v>
      </c>
      <c r="D60" s="47" t="s">
        <v>54</v>
      </c>
      <c r="E60" s="48" t="s">
        <v>42</v>
      </c>
      <c r="F60" s="49" t="n">
        <v>9</v>
      </c>
      <c r="G60" s="50"/>
      <c r="H60" s="50"/>
      <c r="I60" s="50" t="n">
        <f aca="false">ROUND((H60+G60),2)</f>
        <v>0</v>
      </c>
      <c r="J60" s="50" t="n">
        <f aca="false">ROUND((G60*F60),2)</f>
        <v>0</v>
      </c>
      <c r="K60" s="50" t="n">
        <f aca="false">ROUND((H60*F60),2)</f>
        <v>0</v>
      </c>
      <c r="L60" s="50" t="n">
        <f aca="false">ROUND((K60+J60),2)</f>
        <v>0</v>
      </c>
      <c r="M60" s="50" t="n">
        <f aca="false">ROUND((IF(P60="BDI 1",((1+($S$3/100))*G60),((1+($S$4/100))*G60))),2)</f>
        <v>0</v>
      </c>
      <c r="N60" s="50" t="n">
        <f aca="false">ROUND((IF(P60="BDI 1",((1+($S$3/100))*H60),((1+($S$4/100))*H60))),2)</f>
        <v>0</v>
      </c>
      <c r="O60" s="50" t="n">
        <f aca="false">ROUND((M60+N60),2)</f>
        <v>0</v>
      </c>
      <c r="P60" s="51" t="s">
        <v>28</v>
      </c>
      <c r="Q60" s="50" t="n">
        <f aca="false">ROUND(M60*F60,2)</f>
        <v>0</v>
      </c>
      <c r="R60" s="50" t="n">
        <f aca="false">ROUND(N60*F60,2)</f>
        <v>0</v>
      </c>
      <c r="S60" s="52" t="n">
        <f aca="false">ROUND(Q60+R60,2)</f>
        <v>0</v>
      </c>
    </row>
    <row r="61" customFormat="false" ht="15" hidden="false" customHeight="false" outlineLevel="0" collapsed="false">
      <c r="A61" s="44" t="s">
        <v>103</v>
      </c>
      <c r="B61" s="45" t="s">
        <v>51</v>
      </c>
      <c r="C61" s="96" t="n">
        <v>96</v>
      </c>
      <c r="D61" s="47" t="s">
        <v>56</v>
      </c>
      <c r="E61" s="48" t="s">
        <v>42</v>
      </c>
      <c r="F61" s="49" t="n">
        <v>9.6</v>
      </c>
      <c r="G61" s="50"/>
      <c r="H61" s="50"/>
      <c r="I61" s="50" t="n">
        <f aca="false">ROUND((H61+G61),2)</f>
        <v>0</v>
      </c>
      <c r="J61" s="50" t="n">
        <f aca="false">ROUND((G61*F61),2)</f>
        <v>0</v>
      </c>
      <c r="K61" s="50" t="n">
        <f aca="false">ROUND((H61*F61),2)</f>
        <v>0</v>
      </c>
      <c r="L61" s="50" t="n">
        <f aca="false">ROUND((K61+J61),2)</f>
        <v>0</v>
      </c>
      <c r="M61" s="50" t="n">
        <f aca="false">ROUND((IF(P61="BDI 1",((1+($S$3/100))*G61),((1+($S$4/100))*G61))),2)</f>
        <v>0</v>
      </c>
      <c r="N61" s="50" t="n">
        <f aca="false">ROUND((IF(P61="BDI 1",((1+($S$3/100))*H61),((1+($S$4/100))*H61))),2)</f>
        <v>0</v>
      </c>
      <c r="O61" s="50" t="n">
        <f aca="false">ROUND((M61+N61),2)</f>
        <v>0</v>
      </c>
      <c r="P61" s="51" t="s">
        <v>28</v>
      </c>
      <c r="Q61" s="50" t="n">
        <f aca="false">ROUND(M61*F61,2)</f>
        <v>0</v>
      </c>
      <c r="R61" s="50" t="n">
        <f aca="false">ROUND(N61*F61,2)</f>
        <v>0</v>
      </c>
      <c r="S61" s="52" t="n">
        <f aca="false">ROUND(Q61+R61,2)</f>
        <v>0</v>
      </c>
    </row>
    <row r="62" customFormat="false" ht="15" hidden="false" customHeight="false" outlineLevel="0" collapsed="false">
      <c r="A62" s="44" t="s">
        <v>104</v>
      </c>
      <c r="B62" s="45" t="s">
        <v>58</v>
      </c>
      <c r="C62" s="96" t="n">
        <v>195</v>
      </c>
      <c r="D62" s="47" t="s">
        <v>59</v>
      </c>
      <c r="E62" s="48" t="s">
        <v>40</v>
      </c>
      <c r="F62" s="49" t="n">
        <v>1</v>
      </c>
      <c r="G62" s="50"/>
      <c r="H62" s="50"/>
      <c r="I62" s="50" t="n">
        <f aca="false">ROUND((H62+G62),2)</f>
        <v>0</v>
      </c>
      <c r="J62" s="50" t="n">
        <f aca="false">ROUND((G62*F62),2)</f>
        <v>0</v>
      </c>
      <c r="K62" s="50" t="n">
        <f aca="false">ROUND((H62*F62),2)</f>
        <v>0</v>
      </c>
      <c r="L62" s="50" t="n">
        <f aca="false">ROUND((K62+J62),2)</f>
        <v>0</v>
      </c>
      <c r="M62" s="50" t="n">
        <f aca="false">ROUND((IF(P62="BDI 1",((1+($S$3/100))*G62),((1+($S$4/100))*G62))),2)</f>
        <v>0</v>
      </c>
      <c r="N62" s="50" t="n">
        <f aca="false">ROUND((IF(P62="BDI 1",((1+($S$3/100))*H62),((1+($S$4/100))*H62))),2)</f>
        <v>0</v>
      </c>
      <c r="O62" s="50" t="n">
        <f aca="false">ROUND((M62+N62),2)</f>
        <v>0</v>
      </c>
      <c r="P62" s="51" t="s">
        <v>28</v>
      </c>
      <c r="Q62" s="50" t="n">
        <f aca="false">ROUND(M62*F62,2)</f>
        <v>0</v>
      </c>
      <c r="R62" s="50" t="n">
        <f aca="false">ROUND(N62*F62,2)</f>
        <v>0</v>
      </c>
      <c r="S62" s="52" t="n">
        <f aca="false">ROUND(Q62+R62,2)</f>
        <v>0</v>
      </c>
    </row>
    <row r="63" customFormat="false" ht="15" hidden="false" customHeight="false" outlineLevel="0" collapsed="false">
      <c r="A63" s="44" t="s">
        <v>105</v>
      </c>
      <c r="B63" s="45" t="s">
        <v>51</v>
      </c>
      <c r="C63" s="96" t="n">
        <v>98</v>
      </c>
      <c r="D63" s="47" t="s">
        <v>61</v>
      </c>
      <c r="E63" s="48" t="s">
        <v>40</v>
      </c>
      <c r="F63" s="49" t="n">
        <v>1</v>
      </c>
      <c r="G63" s="50"/>
      <c r="H63" s="50"/>
      <c r="I63" s="50" t="n">
        <f aca="false">ROUND((H63+G63),2)</f>
        <v>0</v>
      </c>
      <c r="J63" s="50" t="n">
        <f aca="false">ROUND((G63*F63),2)</f>
        <v>0</v>
      </c>
      <c r="K63" s="50" t="n">
        <f aca="false">ROUND((H63*F63),2)</f>
        <v>0</v>
      </c>
      <c r="L63" s="50" t="n">
        <f aca="false">ROUND((K63+J63),2)</f>
        <v>0</v>
      </c>
      <c r="M63" s="50" t="n">
        <f aca="false">ROUND((IF(P63="BDI 1",((1+($S$3/100))*G63),((1+($S$4/100))*G63))),2)</f>
        <v>0</v>
      </c>
      <c r="N63" s="50" t="n">
        <f aca="false">ROUND((IF(P63="BDI 1",((1+($S$3/100))*H63),((1+($S$4/100))*H63))),2)</f>
        <v>0</v>
      </c>
      <c r="O63" s="50" t="n">
        <f aca="false">ROUND((M63+N63),2)</f>
        <v>0</v>
      </c>
      <c r="P63" s="51" t="s">
        <v>28</v>
      </c>
      <c r="Q63" s="50" t="n">
        <f aca="false">ROUND(M63*F63,2)</f>
        <v>0</v>
      </c>
      <c r="R63" s="50" t="n">
        <f aca="false">ROUND(N63*F63,2)</f>
        <v>0</v>
      </c>
      <c r="S63" s="52" t="n">
        <f aca="false">ROUND(Q63+R63,2)</f>
        <v>0</v>
      </c>
    </row>
    <row r="64" customFormat="false" ht="32.8" hidden="false" customHeight="false" outlineLevel="0" collapsed="false">
      <c r="A64" s="44" t="s">
        <v>106</v>
      </c>
      <c r="B64" s="45" t="s">
        <v>8</v>
      </c>
      <c r="C64" s="96" t="n">
        <v>91845</v>
      </c>
      <c r="D64" s="47" t="s">
        <v>65</v>
      </c>
      <c r="E64" s="48" t="s">
        <v>42</v>
      </c>
      <c r="F64" s="49" t="n">
        <v>9</v>
      </c>
      <c r="G64" s="50"/>
      <c r="H64" s="50"/>
      <c r="I64" s="50" t="n">
        <f aca="false">ROUND((H64+G64),2)</f>
        <v>0</v>
      </c>
      <c r="J64" s="50" t="n">
        <f aca="false">ROUND((G64*F64),2)</f>
        <v>0</v>
      </c>
      <c r="K64" s="50" t="n">
        <f aca="false">ROUND((H64*F64),2)</f>
        <v>0</v>
      </c>
      <c r="L64" s="50" t="n">
        <f aca="false">ROUND((K64+J64),2)</f>
        <v>0</v>
      </c>
      <c r="M64" s="50" t="n">
        <f aca="false">ROUND((IF(P64="BDI 1",((1+($S$3/100))*G64),((1+($S$4/100))*G64))),2)</f>
        <v>0</v>
      </c>
      <c r="N64" s="50" t="n">
        <f aca="false">ROUND((IF(P64="BDI 1",((1+($S$3/100))*H64),((1+($S$4/100))*H64))),2)</f>
        <v>0</v>
      </c>
      <c r="O64" s="50" t="n">
        <f aca="false">ROUND((M64+N64),2)</f>
        <v>0</v>
      </c>
      <c r="P64" s="51" t="s">
        <v>28</v>
      </c>
      <c r="Q64" s="50" t="n">
        <f aca="false">ROUND(M64*F64,2)</f>
        <v>0</v>
      </c>
      <c r="R64" s="50" t="n">
        <f aca="false">ROUND(N64*F64,2)</f>
        <v>0</v>
      </c>
      <c r="S64" s="52" t="n">
        <f aca="false">ROUND(Q64+R64,2)</f>
        <v>0</v>
      </c>
    </row>
    <row r="65" customFormat="false" ht="22.35" hidden="false" customHeight="false" outlineLevel="0" collapsed="false">
      <c r="A65" s="44" t="s">
        <v>107</v>
      </c>
      <c r="B65" s="45" t="s">
        <v>8</v>
      </c>
      <c r="C65" s="96" t="n">
        <v>104315</v>
      </c>
      <c r="D65" s="47" t="s">
        <v>63</v>
      </c>
      <c r="E65" s="48" t="s">
        <v>42</v>
      </c>
      <c r="F65" s="49" t="n">
        <v>9</v>
      </c>
      <c r="G65" s="50"/>
      <c r="H65" s="50"/>
      <c r="I65" s="50" t="n">
        <f aca="false">ROUND((H65+G65),2)</f>
        <v>0</v>
      </c>
      <c r="J65" s="50" t="n">
        <f aca="false">ROUND((G65*F65),2)</f>
        <v>0</v>
      </c>
      <c r="K65" s="50" t="n">
        <f aca="false">ROUND((H65*F65),2)</f>
        <v>0</v>
      </c>
      <c r="L65" s="50" t="n">
        <f aca="false">ROUND((K65+J65),2)</f>
        <v>0</v>
      </c>
      <c r="M65" s="50" t="n">
        <f aca="false">ROUND((IF(P65="BDI 1",((1+($S$3/100))*G65),((1+($S$4/100))*G65))),2)</f>
        <v>0</v>
      </c>
      <c r="N65" s="50" t="n">
        <f aca="false">ROUND((IF(P65="BDI 1",((1+($S$3/100))*H65),((1+($S$4/100))*H65))),2)</f>
        <v>0</v>
      </c>
      <c r="O65" s="50" t="n">
        <f aca="false">ROUND((M65+N65),2)</f>
        <v>0</v>
      </c>
      <c r="P65" s="51" t="s">
        <v>28</v>
      </c>
      <c r="Q65" s="50" t="n">
        <f aca="false">ROUND(M65*F65,2)</f>
        <v>0</v>
      </c>
      <c r="R65" s="50" t="n">
        <f aca="false">ROUND(N65*F65,2)</f>
        <v>0</v>
      </c>
      <c r="S65" s="52" t="n">
        <f aca="false">ROUND(Q65+R65,2)</f>
        <v>0</v>
      </c>
    </row>
    <row r="66" customFormat="false" ht="15" hidden="false" customHeight="false" outlineLevel="0" collapsed="false">
      <c r="A66" s="53"/>
      <c r="B66" s="54"/>
      <c r="C66" s="55"/>
      <c r="D66" s="56"/>
      <c r="E66" s="55"/>
      <c r="F66" s="57"/>
      <c r="G66" s="57"/>
      <c r="H66" s="57"/>
      <c r="I66" s="58"/>
      <c r="J66" s="58"/>
      <c r="K66" s="58"/>
      <c r="L66" s="58"/>
      <c r="M66" s="59"/>
      <c r="N66" s="59"/>
      <c r="O66" s="59"/>
      <c r="P66" s="59"/>
      <c r="Q66" s="59"/>
      <c r="R66" s="59"/>
      <c r="S66" s="60"/>
    </row>
    <row r="67" customFormat="false" ht="15" hidden="false" customHeight="false" outlineLevel="0" collapsed="false">
      <c r="A67" s="37" t="n">
        <v>5</v>
      </c>
      <c r="B67" s="38"/>
      <c r="C67" s="39"/>
      <c r="D67" s="40" t="s">
        <v>108</v>
      </c>
      <c r="E67" s="40"/>
      <c r="F67" s="41"/>
      <c r="G67" s="42"/>
      <c r="H67" s="42"/>
      <c r="I67" s="42"/>
      <c r="J67" s="42" t="n">
        <f aca="false">SUBTOTAL(9,J68:J79)</f>
        <v>0</v>
      </c>
      <c r="K67" s="42" t="n">
        <f aca="false">SUBTOTAL(9,K68:K79)</f>
        <v>0</v>
      </c>
      <c r="L67" s="42" t="n">
        <f aca="false">SUBTOTAL(9,L68:L79)</f>
        <v>0</v>
      </c>
      <c r="M67" s="42"/>
      <c r="N67" s="42"/>
      <c r="O67" s="42"/>
      <c r="P67" s="42"/>
      <c r="Q67" s="42" t="n">
        <f aca="false">SUBTOTAL(9,Q68:Q79)</f>
        <v>0</v>
      </c>
      <c r="R67" s="42" t="n">
        <f aca="false">SUBTOTAL(9,R68:R79)</f>
        <v>0</v>
      </c>
      <c r="S67" s="43" t="n">
        <f aca="false">SUBTOTAL(9,S68:S79)</f>
        <v>0</v>
      </c>
    </row>
    <row r="68" customFormat="false" ht="22.35" hidden="false" customHeight="false" outlineLevel="0" collapsed="false">
      <c r="A68" s="97" t="s">
        <v>109</v>
      </c>
      <c r="B68" s="45" t="s">
        <v>8</v>
      </c>
      <c r="C68" s="96" t="n">
        <v>103272</v>
      </c>
      <c r="D68" s="47" t="s">
        <v>39</v>
      </c>
      <c r="E68" s="48" t="s">
        <v>40</v>
      </c>
      <c r="F68" s="49" t="n">
        <v>1</v>
      </c>
      <c r="G68" s="50"/>
      <c r="H68" s="50"/>
      <c r="I68" s="50" t="n">
        <f aca="false">ROUND((H68+G68),2)</f>
        <v>0</v>
      </c>
      <c r="J68" s="50" t="n">
        <f aca="false">ROUND((G68*F68),2)</f>
        <v>0</v>
      </c>
      <c r="K68" s="50" t="n">
        <f aca="false">ROUND((H68*F68),2)</f>
        <v>0</v>
      </c>
      <c r="L68" s="50" t="n">
        <f aca="false">ROUND((K68+J68),2)</f>
        <v>0</v>
      </c>
      <c r="M68" s="50" t="n">
        <f aca="false">ROUND((IF(P68="BDI 1",((1+($S$3/100))*G68),((1+($S$4/100))*G68))),2)</f>
        <v>0</v>
      </c>
      <c r="N68" s="50" t="n">
        <f aca="false">ROUND((IF(P68="BDI 1",((1+($S$3/100))*H68),((1+($S$4/100))*H68))),2)</f>
        <v>0</v>
      </c>
      <c r="O68" s="50" t="n">
        <f aca="false">ROUND((M68+N68),2)</f>
        <v>0</v>
      </c>
      <c r="P68" s="51" t="s">
        <v>28</v>
      </c>
      <c r="Q68" s="50" t="n">
        <f aca="false">ROUND(M68*F68,2)</f>
        <v>0</v>
      </c>
      <c r="R68" s="50" t="n">
        <f aca="false">ROUND(N68*F68,2)</f>
        <v>0</v>
      </c>
      <c r="S68" s="52" t="n">
        <f aca="false">ROUND(Q68+R68,2)</f>
        <v>0</v>
      </c>
    </row>
    <row r="69" customFormat="false" ht="32.8" hidden="false" customHeight="false" outlineLevel="0" collapsed="false">
      <c r="A69" s="97" t="s">
        <v>110</v>
      </c>
      <c r="B69" s="45" t="s">
        <v>8</v>
      </c>
      <c r="C69" s="96" t="n">
        <v>103290</v>
      </c>
      <c r="D69" s="47" t="s">
        <v>41</v>
      </c>
      <c r="E69" s="48" t="s">
        <v>42</v>
      </c>
      <c r="F69" s="49" t="n">
        <v>7</v>
      </c>
      <c r="G69" s="50"/>
      <c r="H69" s="50"/>
      <c r="I69" s="50" t="n">
        <f aca="false">ROUND((H69+G69),2)</f>
        <v>0</v>
      </c>
      <c r="J69" s="50" t="n">
        <f aca="false">ROUND((G69*F69),2)</f>
        <v>0</v>
      </c>
      <c r="K69" s="50" t="n">
        <f aca="false">ROUND((H69*F69),2)</f>
        <v>0</v>
      </c>
      <c r="L69" s="50" t="n">
        <f aca="false">ROUND((K69+J69),2)</f>
        <v>0</v>
      </c>
      <c r="M69" s="50" t="n">
        <f aca="false">ROUND((IF(P69="BDI 1",((1+($S$3/100))*G69),((1+($S$4/100))*G69))),2)</f>
        <v>0</v>
      </c>
      <c r="N69" s="50" t="n">
        <f aca="false">ROUND((IF(P69="BDI 1",((1+($S$3/100))*H69),((1+($S$4/100))*H69))),2)</f>
        <v>0</v>
      </c>
      <c r="O69" s="50" t="n">
        <f aca="false">ROUND((M69+N69),2)</f>
        <v>0</v>
      </c>
      <c r="P69" s="51" t="s">
        <v>28</v>
      </c>
      <c r="Q69" s="50" t="n">
        <f aca="false">ROUND(M69*F69,2)</f>
        <v>0</v>
      </c>
      <c r="R69" s="50" t="n">
        <f aca="false">ROUND(N69*F69,2)</f>
        <v>0</v>
      </c>
      <c r="S69" s="52" t="n">
        <f aca="false">ROUND(Q69+R69,2)</f>
        <v>0</v>
      </c>
    </row>
    <row r="70" customFormat="false" ht="22.35" hidden="false" customHeight="false" outlineLevel="0" collapsed="false">
      <c r="A70" s="97" t="s">
        <v>111</v>
      </c>
      <c r="B70" s="45" t="s">
        <v>8</v>
      </c>
      <c r="C70" s="96" t="n">
        <v>97641</v>
      </c>
      <c r="D70" s="47" t="s">
        <v>43</v>
      </c>
      <c r="E70" s="48" t="s">
        <v>27</v>
      </c>
      <c r="F70" s="49" t="n">
        <v>0.28</v>
      </c>
      <c r="G70" s="50"/>
      <c r="H70" s="50"/>
      <c r="I70" s="50" t="n">
        <f aca="false">ROUND((H70+G70),2)</f>
        <v>0</v>
      </c>
      <c r="J70" s="50" t="n">
        <f aca="false">ROUND((G70*F70),2)</f>
        <v>0</v>
      </c>
      <c r="K70" s="50" t="n">
        <f aca="false">ROUND((H70*F70),2)</f>
        <v>0</v>
      </c>
      <c r="L70" s="50" t="n">
        <f aca="false">ROUND((K70+J70),2)</f>
        <v>0</v>
      </c>
      <c r="M70" s="50" t="n">
        <f aca="false">ROUND((IF(P70="BDI 1",((1+($S$3/100))*G70),((1+($S$4/100))*G70))),2)</f>
        <v>0</v>
      </c>
      <c r="N70" s="50" t="n">
        <f aca="false">ROUND((IF(P70="BDI 1",((1+($S$3/100))*H70),((1+($S$4/100))*H70))),2)</f>
        <v>0</v>
      </c>
      <c r="O70" s="50" t="n">
        <f aca="false">ROUND((M70+N70),2)</f>
        <v>0</v>
      </c>
      <c r="P70" s="51" t="s">
        <v>28</v>
      </c>
      <c r="Q70" s="50" t="n">
        <f aca="false">ROUND(M70*F70,2)</f>
        <v>0</v>
      </c>
      <c r="R70" s="50" t="n">
        <f aca="false">ROUND(N70*F70,2)</f>
        <v>0</v>
      </c>
      <c r="S70" s="52" t="n">
        <f aca="false">ROUND(Q70+R70,2)</f>
        <v>0</v>
      </c>
    </row>
    <row r="71" customFormat="false" ht="22.35" hidden="false" customHeight="false" outlineLevel="0" collapsed="false">
      <c r="A71" s="97" t="s">
        <v>112</v>
      </c>
      <c r="B71" s="45" t="s">
        <v>8</v>
      </c>
      <c r="C71" s="96" t="n">
        <v>96113</v>
      </c>
      <c r="D71" s="47" t="s">
        <v>45</v>
      </c>
      <c r="E71" s="48" t="s">
        <v>27</v>
      </c>
      <c r="F71" s="49" t="n">
        <v>0.31</v>
      </c>
      <c r="G71" s="50"/>
      <c r="H71" s="50"/>
      <c r="I71" s="50" t="n">
        <f aca="false">ROUND((H71+G71),2)</f>
        <v>0</v>
      </c>
      <c r="J71" s="50" t="n">
        <f aca="false">ROUND((G71*F71),2)</f>
        <v>0</v>
      </c>
      <c r="K71" s="50" t="n">
        <f aca="false">ROUND((H71*F71),2)</f>
        <v>0</v>
      </c>
      <c r="L71" s="50" t="n">
        <f aca="false">ROUND((K71+J71),2)</f>
        <v>0</v>
      </c>
      <c r="M71" s="50" t="n">
        <f aca="false">ROUND((IF(P71="BDI 1",((1+($S$3/100))*G71),((1+($S$4/100))*G71))),2)</f>
        <v>0</v>
      </c>
      <c r="N71" s="50" t="n">
        <f aca="false">ROUND((IF(P71="BDI 1",((1+($S$3/100))*H71),((1+($S$4/100))*H71))),2)</f>
        <v>0</v>
      </c>
      <c r="O71" s="50" t="n">
        <f aca="false">ROUND((M71+N71),2)</f>
        <v>0</v>
      </c>
      <c r="P71" s="51" t="s">
        <v>28</v>
      </c>
      <c r="Q71" s="50" t="n">
        <f aca="false">ROUND(M71*F71,2)</f>
        <v>0</v>
      </c>
      <c r="R71" s="50" t="n">
        <f aca="false">ROUND(N71*F71,2)</f>
        <v>0</v>
      </c>
      <c r="S71" s="52" t="n">
        <f aca="false">ROUND(Q71+R71,2)</f>
        <v>0</v>
      </c>
    </row>
    <row r="72" customFormat="false" ht="15" hidden="false" customHeight="false" outlineLevel="0" collapsed="false">
      <c r="A72" s="97" t="s">
        <v>113</v>
      </c>
      <c r="B72" s="45" t="s">
        <v>8</v>
      </c>
      <c r="C72" s="96" t="n">
        <v>38124</v>
      </c>
      <c r="D72" s="47" t="s">
        <v>49</v>
      </c>
      <c r="E72" s="48" t="s">
        <v>40</v>
      </c>
      <c r="F72" s="49" t="n">
        <v>1</v>
      </c>
      <c r="G72" s="50"/>
      <c r="H72" s="50"/>
      <c r="I72" s="50" t="n">
        <f aca="false">ROUND((H72+G72),2)</f>
        <v>0</v>
      </c>
      <c r="J72" s="50" t="n">
        <f aca="false">ROUND((G72*F72),2)</f>
        <v>0</v>
      </c>
      <c r="K72" s="50" t="n">
        <f aca="false">ROUND((H72*F72),2)</f>
        <v>0</v>
      </c>
      <c r="L72" s="50" t="n">
        <f aca="false">ROUND((K72+J72),2)</f>
        <v>0</v>
      </c>
      <c r="M72" s="50" t="n">
        <f aca="false">ROUND((IF(P72="BDI 1",((1+($S$3/100))*G72),((1+($S$4/100))*G72))),2)</f>
        <v>0</v>
      </c>
      <c r="N72" s="50" t="n">
        <f aca="false">ROUND((IF(P72="BDI 1",((1+($S$3/100))*H72),((1+($S$4/100))*H72))),2)</f>
        <v>0</v>
      </c>
      <c r="O72" s="50" t="n">
        <f aca="false">ROUND((M72+N72),2)</f>
        <v>0</v>
      </c>
      <c r="P72" s="51" t="s">
        <v>28</v>
      </c>
      <c r="Q72" s="50" t="n">
        <f aca="false">ROUND(M72*F72,2)</f>
        <v>0</v>
      </c>
      <c r="R72" s="50" t="n">
        <f aca="false">ROUND(N72*F72,2)</f>
        <v>0</v>
      </c>
      <c r="S72" s="52" t="n">
        <f aca="false">ROUND(Q72+R72,2)</f>
        <v>0</v>
      </c>
    </row>
    <row r="73" customFormat="false" ht="22.35" hidden="false" customHeight="false" outlineLevel="0" collapsed="false">
      <c r="A73" s="97" t="s">
        <v>114</v>
      </c>
      <c r="B73" s="45" t="s">
        <v>51</v>
      </c>
      <c r="C73" s="96" t="n">
        <v>63148</v>
      </c>
      <c r="D73" s="47" t="s">
        <v>52</v>
      </c>
      <c r="E73" s="48" t="s">
        <v>42</v>
      </c>
      <c r="F73" s="49" t="n">
        <v>7</v>
      </c>
      <c r="G73" s="50"/>
      <c r="H73" s="50"/>
      <c r="I73" s="50" t="n">
        <f aca="false">ROUND((H73+G73),2)</f>
        <v>0</v>
      </c>
      <c r="J73" s="50" t="n">
        <f aca="false">ROUND((G73*F73),2)</f>
        <v>0</v>
      </c>
      <c r="K73" s="50" t="n">
        <f aca="false">ROUND((H73*F73),2)</f>
        <v>0</v>
      </c>
      <c r="L73" s="50" t="n">
        <f aca="false">ROUND((K73+J73),2)</f>
        <v>0</v>
      </c>
      <c r="M73" s="50" t="n">
        <f aca="false">ROUND((IF(P73="BDI 1",((1+($S$3/100))*G73),((1+($S$4/100))*G73))),2)</f>
        <v>0</v>
      </c>
      <c r="N73" s="50" t="n">
        <f aca="false">ROUND((IF(P73="BDI 1",((1+($S$3/100))*H73),((1+($S$4/100))*H73))),2)</f>
        <v>0</v>
      </c>
      <c r="O73" s="50" t="n">
        <f aca="false">ROUND((M73+N73),2)</f>
        <v>0</v>
      </c>
      <c r="P73" s="51" t="s">
        <v>28</v>
      </c>
      <c r="Q73" s="50" t="n">
        <f aca="false">ROUND(M73*F73,2)</f>
        <v>0</v>
      </c>
      <c r="R73" s="50" t="n">
        <f aca="false">ROUND(N73*F73,2)</f>
        <v>0</v>
      </c>
      <c r="S73" s="52" t="n">
        <f aca="false">ROUND(Q73+R73,2)</f>
        <v>0</v>
      </c>
    </row>
    <row r="74" customFormat="false" ht="32.8" hidden="false" customHeight="false" outlineLevel="0" collapsed="false">
      <c r="A74" s="97" t="s">
        <v>115</v>
      </c>
      <c r="B74" s="45" t="s">
        <v>51</v>
      </c>
      <c r="C74" s="96" t="n">
        <v>95</v>
      </c>
      <c r="D74" s="47" t="s">
        <v>54</v>
      </c>
      <c r="E74" s="48" t="s">
        <v>42</v>
      </c>
      <c r="F74" s="49" t="n">
        <v>7</v>
      </c>
      <c r="G74" s="50"/>
      <c r="H74" s="50"/>
      <c r="I74" s="50" t="n">
        <f aca="false">ROUND((H74+G74),2)</f>
        <v>0</v>
      </c>
      <c r="J74" s="50" t="n">
        <f aca="false">ROUND((G74*F74),2)</f>
        <v>0</v>
      </c>
      <c r="K74" s="50" t="n">
        <f aca="false">ROUND((H74*F74),2)</f>
        <v>0</v>
      </c>
      <c r="L74" s="50" t="n">
        <f aca="false">ROUND((K74+J74),2)</f>
        <v>0</v>
      </c>
      <c r="M74" s="50" t="n">
        <f aca="false">ROUND((IF(P74="BDI 1",((1+($S$3/100))*G74),((1+($S$4/100))*G74))),2)</f>
        <v>0</v>
      </c>
      <c r="N74" s="50" t="n">
        <f aca="false">ROUND((IF(P74="BDI 1",((1+($S$3/100))*H74),((1+($S$4/100))*H74))),2)</f>
        <v>0</v>
      </c>
      <c r="O74" s="50" t="n">
        <f aca="false">ROUND((M74+N74),2)</f>
        <v>0</v>
      </c>
      <c r="P74" s="51" t="s">
        <v>28</v>
      </c>
      <c r="Q74" s="50" t="n">
        <f aca="false">ROUND(M74*F74,2)</f>
        <v>0</v>
      </c>
      <c r="R74" s="50" t="n">
        <f aca="false">ROUND(N74*F74,2)</f>
        <v>0</v>
      </c>
      <c r="S74" s="52" t="n">
        <f aca="false">ROUND(Q74+R74,2)</f>
        <v>0</v>
      </c>
    </row>
    <row r="75" customFormat="false" ht="15" hidden="false" customHeight="false" outlineLevel="0" collapsed="false">
      <c r="A75" s="97" t="s">
        <v>116</v>
      </c>
      <c r="B75" s="45" t="s">
        <v>51</v>
      </c>
      <c r="C75" s="96" t="n">
        <v>96</v>
      </c>
      <c r="D75" s="47" t="s">
        <v>56</v>
      </c>
      <c r="E75" s="48" t="s">
        <v>42</v>
      </c>
      <c r="F75" s="49" t="n">
        <v>7.6</v>
      </c>
      <c r="G75" s="50"/>
      <c r="H75" s="50"/>
      <c r="I75" s="50" t="n">
        <f aca="false">ROUND((H75+G75),2)</f>
        <v>0</v>
      </c>
      <c r="J75" s="50" t="n">
        <f aca="false">ROUND((G75*F75),2)</f>
        <v>0</v>
      </c>
      <c r="K75" s="50" t="n">
        <f aca="false">ROUND((H75*F75),2)</f>
        <v>0</v>
      </c>
      <c r="L75" s="50" t="n">
        <f aca="false">ROUND((K75+J75),2)</f>
        <v>0</v>
      </c>
      <c r="M75" s="50" t="n">
        <f aca="false">ROUND((IF(P75="BDI 1",((1+($S$3/100))*G75),((1+($S$4/100))*G75))),2)</f>
        <v>0</v>
      </c>
      <c r="N75" s="50" t="n">
        <f aca="false">ROUND((IF(P75="BDI 1",((1+($S$3/100))*H75),((1+($S$4/100))*H75))),2)</f>
        <v>0</v>
      </c>
      <c r="O75" s="50" t="n">
        <f aca="false">ROUND((M75+N75),2)</f>
        <v>0</v>
      </c>
      <c r="P75" s="51" t="s">
        <v>28</v>
      </c>
      <c r="Q75" s="50" t="n">
        <f aca="false">ROUND(M75*F75,2)</f>
        <v>0</v>
      </c>
      <c r="R75" s="50" t="n">
        <f aca="false">ROUND(N75*F75,2)</f>
        <v>0</v>
      </c>
      <c r="S75" s="52" t="n">
        <f aca="false">ROUND(Q75+R75,2)</f>
        <v>0</v>
      </c>
    </row>
    <row r="76" customFormat="false" ht="15" hidden="false" customHeight="false" outlineLevel="0" collapsed="false">
      <c r="A76" s="97" t="s">
        <v>117</v>
      </c>
      <c r="B76" s="45" t="s">
        <v>58</v>
      </c>
      <c r="C76" s="96" t="n">
        <v>195</v>
      </c>
      <c r="D76" s="47" t="s">
        <v>59</v>
      </c>
      <c r="E76" s="48" t="s">
        <v>40</v>
      </c>
      <c r="F76" s="49" t="n">
        <v>1</v>
      </c>
      <c r="G76" s="50"/>
      <c r="H76" s="50"/>
      <c r="I76" s="50" t="n">
        <f aca="false">ROUND((H76+G76),2)</f>
        <v>0</v>
      </c>
      <c r="J76" s="50" t="n">
        <f aca="false">ROUND((G76*F76),2)</f>
        <v>0</v>
      </c>
      <c r="K76" s="50" t="n">
        <f aca="false">ROUND((H76*F76),2)</f>
        <v>0</v>
      </c>
      <c r="L76" s="50" t="n">
        <f aca="false">ROUND((K76+J76),2)</f>
        <v>0</v>
      </c>
      <c r="M76" s="50" t="n">
        <f aca="false">ROUND((IF(P76="BDI 1",((1+($S$3/100))*G76),((1+($S$4/100))*G76))),2)</f>
        <v>0</v>
      </c>
      <c r="N76" s="50" t="n">
        <f aca="false">ROUND((IF(P76="BDI 1",((1+($S$3/100))*H76),((1+($S$4/100))*H76))),2)</f>
        <v>0</v>
      </c>
      <c r="O76" s="50" t="n">
        <f aca="false">ROUND((M76+N76),2)</f>
        <v>0</v>
      </c>
      <c r="P76" s="51" t="s">
        <v>28</v>
      </c>
      <c r="Q76" s="50" t="n">
        <f aca="false">ROUND(M76*F76,2)</f>
        <v>0</v>
      </c>
      <c r="R76" s="50" t="n">
        <f aca="false">ROUND(N76*F76,2)</f>
        <v>0</v>
      </c>
      <c r="S76" s="52" t="n">
        <f aca="false">ROUND(Q76+R76,2)</f>
        <v>0</v>
      </c>
    </row>
    <row r="77" customFormat="false" ht="15" hidden="false" customHeight="false" outlineLevel="0" collapsed="false">
      <c r="A77" s="97" t="s">
        <v>118</v>
      </c>
      <c r="B77" s="45" t="s">
        <v>51</v>
      </c>
      <c r="C77" s="96" t="n">
        <v>98</v>
      </c>
      <c r="D77" s="47" t="s">
        <v>61</v>
      </c>
      <c r="E77" s="48" t="s">
        <v>40</v>
      </c>
      <c r="F77" s="49" t="n">
        <v>1</v>
      </c>
      <c r="G77" s="50"/>
      <c r="H77" s="50"/>
      <c r="I77" s="50" t="n">
        <f aca="false">ROUND((H77+G77),2)</f>
        <v>0</v>
      </c>
      <c r="J77" s="50" t="n">
        <f aca="false">ROUND((G77*F77),2)</f>
        <v>0</v>
      </c>
      <c r="K77" s="50" t="n">
        <f aca="false">ROUND((H77*F77),2)</f>
        <v>0</v>
      </c>
      <c r="L77" s="50" t="n">
        <f aca="false">ROUND((K77+J77),2)</f>
        <v>0</v>
      </c>
      <c r="M77" s="50" t="n">
        <f aca="false">ROUND((IF(P77="BDI 1",((1+($S$3/100))*G77),((1+($S$4/100))*G77))),2)</f>
        <v>0</v>
      </c>
      <c r="N77" s="50" t="n">
        <f aca="false">ROUND((IF(P77="BDI 1",((1+($S$3/100))*H77),((1+($S$4/100))*H77))),2)</f>
        <v>0</v>
      </c>
      <c r="O77" s="50" t="n">
        <f aca="false">ROUND((M77+N77),2)</f>
        <v>0</v>
      </c>
      <c r="P77" s="51" t="s">
        <v>28</v>
      </c>
      <c r="Q77" s="50" t="n">
        <f aca="false">ROUND(M77*F77,2)</f>
        <v>0</v>
      </c>
      <c r="R77" s="50" t="n">
        <f aca="false">ROUND(N77*F77,2)</f>
        <v>0</v>
      </c>
      <c r="S77" s="52" t="n">
        <f aca="false">ROUND(Q77+R77,2)</f>
        <v>0</v>
      </c>
    </row>
    <row r="78" customFormat="false" ht="22.35" hidden="false" customHeight="false" outlineLevel="0" collapsed="false">
      <c r="A78" s="97" t="s">
        <v>119</v>
      </c>
      <c r="B78" s="45" t="s">
        <v>8</v>
      </c>
      <c r="C78" s="96" t="n">
        <v>104315</v>
      </c>
      <c r="D78" s="47" t="s">
        <v>63</v>
      </c>
      <c r="E78" s="48" t="s">
        <v>42</v>
      </c>
      <c r="F78" s="49" t="n">
        <v>7</v>
      </c>
      <c r="G78" s="50"/>
      <c r="H78" s="50"/>
      <c r="I78" s="50" t="n">
        <f aca="false">ROUND((H78+G78),2)</f>
        <v>0</v>
      </c>
      <c r="J78" s="50" t="n">
        <f aca="false">ROUND((G78*F78),2)</f>
        <v>0</v>
      </c>
      <c r="K78" s="50" t="n">
        <f aca="false">ROUND((H78*F78),2)</f>
        <v>0</v>
      </c>
      <c r="L78" s="50" t="n">
        <f aca="false">ROUND((K78+J78),2)</f>
        <v>0</v>
      </c>
      <c r="M78" s="50" t="n">
        <f aca="false">ROUND((IF(P78="BDI 1",((1+($S$3/100))*G78),((1+($S$4/100))*G78))),2)</f>
        <v>0</v>
      </c>
      <c r="N78" s="50" t="n">
        <f aca="false">ROUND((IF(P78="BDI 1",((1+($S$3/100))*H78),((1+($S$4/100))*H78))),2)</f>
        <v>0</v>
      </c>
      <c r="O78" s="50" t="n">
        <f aca="false">ROUND((M78+N78),2)</f>
        <v>0</v>
      </c>
      <c r="P78" s="51" t="s">
        <v>28</v>
      </c>
      <c r="Q78" s="50" t="n">
        <f aca="false">ROUND(M78*F78,2)</f>
        <v>0</v>
      </c>
      <c r="R78" s="50" t="n">
        <f aca="false">ROUND(N78*F78,2)</f>
        <v>0</v>
      </c>
      <c r="S78" s="52" t="n">
        <f aca="false">ROUND(Q78+R78,2)</f>
        <v>0</v>
      </c>
    </row>
    <row r="79" customFormat="false" ht="32.8" hidden="false" customHeight="false" outlineLevel="0" collapsed="false">
      <c r="A79" s="97" t="s">
        <v>120</v>
      </c>
      <c r="B79" s="45" t="s">
        <v>8</v>
      </c>
      <c r="C79" s="96" t="n">
        <v>91845</v>
      </c>
      <c r="D79" s="47" t="s">
        <v>65</v>
      </c>
      <c r="E79" s="48" t="s">
        <v>42</v>
      </c>
      <c r="F79" s="49" t="n">
        <v>7</v>
      </c>
      <c r="G79" s="50"/>
      <c r="H79" s="50"/>
      <c r="I79" s="50" t="n">
        <f aca="false">ROUND((H79+G79),2)</f>
        <v>0</v>
      </c>
      <c r="J79" s="50" t="n">
        <f aca="false">ROUND((G79*F79),2)</f>
        <v>0</v>
      </c>
      <c r="K79" s="50" t="n">
        <f aca="false">ROUND((H79*F79),2)</f>
        <v>0</v>
      </c>
      <c r="L79" s="50" t="n">
        <f aca="false">ROUND((K79+J79),2)</f>
        <v>0</v>
      </c>
      <c r="M79" s="50" t="n">
        <f aca="false">ROUND((IF(P79="BDI 1",((1+($S$3/100))*G79),((1+($S$4/100))*G79))),2)</f>
        <v>0</v>
      </c>
      <c r="N79" s="50" t="n">
        <f aca="false">ROUND((IF(P79="BDI 1",((1+($S$3/100))*H79),((1+($S$4/100))*H79))),2)</f>
        <v>0</v>
      </c>
      <c r="O79" s="50" t="n">
        <f aca="false">ROUND((M79+N79),2)</f>
        <v>0</v>
      </c>
      <c r="P79" s="51" t="s">
        <v>28</v>
      </c>
      <c r="Q79" s="50" t="n">
        <f aca="false">ROUND(M79*F79,2)</f>
        <v>0</v>
      </c>
      <c r="R79" s="50" t="n">
        <f aca="false">ROUND(N79*F79,2)</f>
        <v>0</v>
      </c>
      <c r="S79" s="52" t="n">
        <f aca="false">ROUND(Q79+R79,2)</f>
        <v>0</v>
      </c>
    </row>
    <row r="80" customFormat="false" ht="15" hidden="false" customHeight="false" outlineLevel="0" collapsed="false">
      <c r="A80" s="53"/>
      <c r="B80" s="54"/>
      <c r="C80" s="55"/>
      <c r="D80" s="56"/>
      <c r="E80" s="55"/>
      <c r="F80" s="57"/>
      <c r="G80" s="57"/>
      <c r="H80" s="57"/>
      <c r="I80" s="58"/>
      <c r="J80" s="58"/>
      <c r="K80" s="58"/>
      <c r="L80" s="58"/>
      <c r="M80" s="59"/>
      <c r="N80" s="59"/>
      <c r="O80" s="59"/>
      <c r="P80" s="59"/>
      <c r="Q80" s="59"/>
      <c r="R80" s="59"/>
      <c r="S80" s="60"/>
    </row>
    <row r="81" customFormat="false" ht="15" hidden="false" customHeight="false" outlineLevel="0" collapsed="false">
      <c r="A81" s="37" t="n">
        <v>6</v>
      </c>
      <c r="B81" s="38"/>
      <c r="C81" s="39"/>
      <c r="D81" s="40" t="s">
        <v>121</v>
      </c>
      <c r="E81" s="40"/>
      <c r="F81" s="41"/>
      <c r="G81" s="42"/>
      <c r="H81" s="42"/>
      <c r="I81" s="42"/>
      <c r="J81" s="42" t="n">
        <f aca="false">SUBTOTAL(9,J82:J93)</f>
        <v>0</v>
      </c>
      <c r="K81" s="42" t="n">
        <f aca="false">SUBTOTAL(9,K82:K93)</f>
        <v>0</v>
      </c>
      <c r="L81" s="42" t="n">
        <f aca="false">SUBTOTAL(9,L82:L93)</f>
        <v>0</v>
      </c>
      <c r="M81" s="42"/>
      <c r="N81" s="42"/>
      <c r="O81" s="42"/>
      <c r="P81" s="42"/>
      <c r="Q81" s="42" t="n">
        <f aca="false">SUBTOTAL(9,Q82:Q93)</f>
        <v>0</v>
      </c>
      <c r="R81" s="42" t="n">
        <f aca="false">SUBTOTAL(9,R82:R93)</f>
        <v>0</v>
      </c>
      <c r="S81" s="43" t="n">
        <f aca="false">SUBTOTAL(9,S82:S93)</f>
        <v>0</v>
      </c>
    </row>
    <row r="82" customFormat="false" ht="22.35" hidden="false" customHeight="false" outlineLevel="0" collapsed="false">
      <c r="A82" s="97" t="s">
        <v>122</v>
      </c>
      <c r="B82" s="45" t="s">
        <v>8</v>
      </c>
      <c r="C82" s="96" t="n">
        <v>103272</v>
      </c>
      <c r="D82" s="47" t="s">
        <v>39</v>
      </c>
      <c r="E82" s="48" t="s">
        <v>40</v>
      </c>
      <c r="F82" s="49" t="n">
        <v>1</v>
      </c>
      <c r="G82" s="50"/>
      <c r="H82" s="50"/>
      <c r="I82" s="50" t="n">
        <f aca="false">ROUND((H82+G82),2)</f>
        <v>0</v>
      </c>
      <c r="J82" s="50" t="n">
        <f aca="false">ROUND((G82*F82),2)</f>
        <v>0</v>
      </c>
      <c r="K82" s="50" t="n">
        <f aca="false">ROUND((H82*F82),2)</f>
        <v>0</v>
      </c>
      <c r="L82" s="50" t="n">
        <f aca="false">ROUND((K82+J82),2)</f>
        <v>0</v>
      </c>
      <c r="M82" s="50" t="n">
        <f aca="false">ROUND((IF(P82="BDI 1",((1+($S$3/100))*G82),((1+($S$4/100))*G82))),2)</f>
        <v>0</v>
      </c>
      <c r="N82" s="50" t="n">
        <f aca="false">ROUND((IF(P82="BDI 1",((1+($S$3/100))*H82),((1+($S$4/100))*H82))),2)</f>
        <v>0</v>
      </c>
      <c r="O82" s="50" t="n">
        <f aca="false">ROUND((M82+N82),2)</f>
        <v>0</v>
      </c>
      <c r="P82" s="51" t="s">
        <v>28</v>
      </c>
      <c r="Q82" s="50" t="n">
        <f aca="false">ROUND(M82*F82,2)</f>
        <v>0</v>
      </c>
      <c r="R82" s="50" t="n">
        <f aca="false">ROUND(N82*F82,2)</f>
        <v>0</v>
      </c>
      <c r="S82" s="52" t="n">
        <f aca="false">ROUND(Q82+R82,2)</f>
        <v>0</v>
      </c>
    </row>
    <row r="83" customFormat="false" ht="32.8" hidden="false" customHeight="false" outlineLevel="0" collapsed="false">
      <c r="A83" s="97" t="s">
        <v>123</v>
      </c>
      <c r="B83" s="45" t="s">
        <v>8</v>
      </c>
      <c r="C83" s="96" t="n">
        <v>103290</v>
      </c>
      <c r="D83" s="47" t="s">
        <v>41</v>
      </c>
      <c r="E83" s="48" t="s">
        <v>42</v>
      </c>
      <c r="F83" s="49" t="n">
        <v>7.5</v>
      </c>
      <c r="G83" s="50"/>
      <c r="H83" s="50"/>
      <c r="I83" s="50" t="n">
        <f aca="false">ROUND((H83+G83),2)</f>
        <v>0</v>
      </c>
      <c r="J83" s="50" t="n">
        <f aca="false">ROUND((G83*F83),2)</f>
        <v>0</v>
      </c>
      <c r="K83" s="50" t="n">
        <f aca="false">ROUND((H83*F83),2)</f>
        <v>0</v>
      </c>
      <c r="L83" s="50" t="n">
        <f aca="false">ROUND((K83+J83),2)</f>
        <v>0</v>
      </c>
      <c r="M83" s="50" t="n">
        <f aca="false">ROUND((IF(P83="BDI 1",((1+($S$3/100))*G83),((1+($S$4/100))*G83))),2)</f>
        <v>0</v>
      </c>
      <c r="N83" s="50" t="n">
        <f aca="false">ROUND((IF(P83="BDI 1",((1+($S$3/100))*H83),((1+($S$4/100))*H83))),2)</f>
        <v>0</v>
      </c>
      <c r="O83" s="50" t="n">
        <f aca="false">ROUND((M83+N83),2)</f>
        <v>0</v>
      </c>
      <c r="P83" s="51" t="s">
        <v>28</v>
      </c>
      <c r="Q83" s="50" t="n">
        <f aca="false">ROUND(M83*F83,2)</f>
        <v>0</v>
      </c>
      <c r="R83" s="50" t="n">
        <f aca="false">ROUND(N83*F83,2)</f>
        <v>0</v>
      </c>
      <c r="S83" s="52" t="n">
        <f aca="false">ROUND(Q83+R83,2)</f>
        <v>0</v>
      </c>
    </row>
    <row r="84" customFormat="false" ht="22.35" hidden="false" customHeight="false" outlineLevel="0" collapsed="false">
      <c r="A84" s="97" t="s">
        <v>124</v>
      </c>
      <c r="B84" s="45" t="s">
        <v>8</v>
      </c>
      <c r="C84" s="96" t="n">
        <v>97641</v>
      </c>
      <c r="D84" s="47" t="s">
        <v>43</v>
      </c>
      <c r="E84" s="48" t="s">
        <v>27</v>
      </c>
      <c r="F84" s="49" t="n">
        <v>0.28</v>
      </c>
      <c r="G84" s="50"/>
      <c r="H84" s="50"/>
      <c r="I84" s="50" t="n">
        <f aca="false">ROUND((H84+G84),2)</f>
        <v>0</v>
      </c>
      <c r="J84" s="50" t="n">
        <f aca="false">ROUND((G84*F84),2)</f>
        <v>0</v>
      </c>
      <c r="K84" s="50" t="n">
        <f aca="false">ROUND((H84*F84),2)</f>
        <v>0</v>
      </c>
      <c r="L84" s="50" t="n">
        <f aca="false">ROUND((K84+J84),2)</f>
        <v>0</v>
      </c>
      <c r="M84" s="50" t="n">
        <f aca="false">ROUND((IF(P84="BDI 1",((1+($S$3/100))*G84),((1+($S$4/100))*G84))),2)</f>
        <v>0</v>
      </c>
      <c r="N84" s="50" t="n">
        <f aca="false">ROUND((IF(P84="BDI 1",((1+($S$3/100))*H84),((1+($S$4/100))*H84))),2)</f>
        <v>0</v>
      </c>
      <c r="O84" s="50" t="n">
        <f aca="false">ROUND((M84+N84),2)</f>
        <v>0</v>
      </c>
      <c r="P84" s="51" t="s">
        <v>28</v>
      </c>
      <c r="Q84" s="50" t="n">
        <f aca="false">ROUND(M84*F84,2)</f>
        <v>0</v>
      </c>
      <c r="R84" s="50" t="n">
        <f aca="false">ROUND(N84*F84,2)</f>
        <v>0</v>
      </c>
      <c r="S84" s="52" t="n">
        <f aca="false">ROUND(Q84+R84,2)</f>
        <v>0</v>
      </c>
    </row>
    <row r="85" customFormat="false" ht="22.35" hidden="false" customHeight="false" outlineLevel="0" collapsed="false">
      <c r="A85" s="97" t="s">
        <v>125</v>
      </c>
      <c r="B85" s="45" t="s">
        <v>8</v>
      </c>
      <c r="C85" s="96" t="n">
        <v>96113</v>
      </c>
      <c r="D85" s="47" t="s">
        <v>45</v>
      </c>
      <c r="E85" s="48" t="s">
        <v>27</v>
      </c>
      <c r="F85" s="49" t="n">
        <v>0.31</v>
      </c>
      <c r="G85" s="50"/>
      <c r="H85" s="50"/>
      <c r="I85" s="50" t="n">
        <f aca="false">ROUND((H85+G85),2)</f>
        <v>0</v>
      </c>
      <c r="J85" s="50" t="n">
        <f aca="false">ROUND((G85*F85),2)</f>
        <v>0</v>
      </c>
      <c r="K85" s="50" t="n">
        <f aca="false">ROUND((H85*F85),2)</f>
        <v>0</v>
      </c>
      <c r="L85" s="50" t="n">
        <f aca="false">ROUND((K85+J85),2)</f>
        <v>0</v>
      </c>
      <c r="M85" s="50" t="n">
        <f aca="false">ROUND((IF(P85="BDI 1",((1+($S$3/100))*G85),((1+($S$4/100))*G85))),2)</f>
        <v>0</v>
      </c>
      <c r="N85" s="50" t="n">
        <f aca="false">ROUND((IF(P85="BDI 1",((1+($S$3/100))*H85),((1+($S$4/100))*H85))),2)</f>
        <v>0</v>
      </c>
      <c r="O85" s="50" t="n">
        <f aca="false">ROUND((M85+N85),2)</f>
        <v>0</v>
      </c>
      <c r="P85" s="51" t="s">
        <v>28</v>
      </c>
      <c r="Q85" s="50" t="n">
        <f aca="false">ROUND(M85*F85,2)</f>
        <v>0</v>
      </c>
      <c r="R85" s="50" t="n">
        <f aca="false">ROUND(N85*F85,2)</f>
        <v>0</v>
      </c>
      <c r="S85" s="52" t="n">
        <f aca="false">ROUND(Q85+R85,2)</f>
        <v>0</v>
      </c>
    </row>
    <row r="86" customFormat="false" ht="15" hidden="false" customHeight="false" outlineLevel="0" collapsed="false">
      <c r="A86" s="97" t="s">
        <v>126</v>
      </c>
      <c r="B86" s="45" t="s">
        <v>8</v>
      </c>
      <c r="C86" s="96" t="n">
        <v>38124</v>
      </c>
      <c r="D86" s="47" t="s">
        <v>49</v>
      </c>
      <c r="E86" s="48" t="s">
        <v>40</v>
      </c>
      <c r="F86" s="49" t="n">
        <v>1</v>
      </c>
      <c r="G86" s="50"/>
      <c r="H86" s="50"/>
      <c r="I86" s="50" t="n">
        <f aca="false">ROUND((H86+G86),2)</f>
        <v>0</v>
      </c>
      <c r="J86" s="50" t="n">
        <f aca="false">ROUND((G86*F86),2)</f>
        <v>0</v>
      </c>
      <c r="K86" s="50" t="n">
        <f aca="false">ROUND((H86*F86),2)</f>
        <v>0</v>
      </c>
      <c r="L86" s="50" t="n">
        <f aca="false">ROUND((K86+J86),2)</f>
        <v>0</v>
      </c>
      <c r="M86" s="50" t="n">
        <f aca="false">ROUND((IF(P86="BDI 1",((1+($S$3/100))*G86),((1+($S$4/100))*G86))),2)</f>
        <v>0</v>
      </c>
      <c r="N86" s="50" t="n">
        <f aca="false">ROUND((IF(P86="BDI 1",((1+($S$3/100))*H86),((1+($S$4/100))*H86))),2)</f>
        <v>0</v>
      </c>
      <c r="O86" s="50" t="n">
        <f aca="false">ROUND((M86+N86),2)</f>
        <v>0</v>
      </c>
      <c r="P86" s="51" t="s">
        <v>28</v>
      </c>
      <c r="Q86" s="50" t="n">
        <f aca="false">ROUND(M86*F86,2)</f>
        <v>0</v>
      </c>
      <c r="R86" s="50" t="n">
        <f aca="false">ROUND(N86*F86,2)</f>
        <v>0</v>
      </c>
      <c r="S86" s="52" t="n">
        <f aca="false">ROUND(Q86+R86,2)</f>
        <v>0</v>
      </c>
    </row>
    <row r="87" customFormat="false" ht="22.35" hidden="false" customHeight="false" outlineLevel="0" collapsed="false">
      <c r="A87" s="97" t="s">
        <v>127</v>
      </c>
      <c r="B87" s="45" t="s">
        <v>51</v>
      </c>
      <c r="C87" s="96" t="n">
        <v>63148</v>
      </c>
      <c r="D87" s="47" t="s">
        <v>52</v>
      </c>
      <c r="E87" s="48" t="s">
        <v>42</v>
      </c>
      <c r="F87" s="49" t="n">
        <v>7.5</v>
      </c>
      <c r="G87" s="50"/>
      <c r="H87" s="50"/>
      <c r="I87" s="50" t="n">
        <f aca="false">ROUND((H87+G87),2)</f>
        <v>0</v>
      </c>
      <c r="J87" s="50" t="n">
        <f aca="false">ROUND((G87*F87),2)</f>
        <v>0</v>
      </c>
      <c r="K87" s="50" t="n">
        <f aca="false">ROUND((H87*F87),2)</f>
        <v>0</v>
      </c>
      <c r="L87" s="50" t="n">
        <f aca="false">ROUND((K87+J87),2)</f>
        <v>0</v>
      </c>
      <c r="M87" s="50" t="n">
        <f aca="false">ROUND((IF(P87="BDI 1",((1+($S$3/100))*G87),((1+($S$4/100))*G87))),2)</f>
        <v>0</v>
      </c>
      <c r="N87" s="50" t="n">
        <f aca="false">ROUND((IF(P87="BDI 1",((1+($S$3/100))*H87),((1+($S$4/100))*H87))),2)</f>
        <v>0</v>
      </c>
      <c r="O87" s="50" t="n">
        <f aca="false">ROUND((M87+N87),2)</f>
        <v>0</v>
      </c>
      <c r="P87" s="51" t="s">
        <v>28</v>
      </c>
      <c r="Q87" s="50" t="n">
        <f aca="false">ROUND(M87*F87,2)</f>
        <v>0</v>
      </c>
      <c r="R87" s="50" t="n">
        <f aca="false">ROUND(N87*F87,2)</f>
        <v>0</v>
      </c>
      <c r="S87" s="52" t="n">
        <f aca="false">ROUND(Q87+R87,2)</f>
        <v>0</v>
      </c>
    </row>
    <row r="88" customFormat="false" ht="32.8" hidden="false" customHeight="false" outlineLevel="0" collapsed="false">
      <c r="A88" s="97" t="s">
        <v>128</v>
      </c>
      <c r="B88" s="45" t="s">
        <v>51</v>
      </c>
      <c r="C88" s="96" t="n">
        <v>95</v>
      </c>
      <c r="D88" s="47" t="s">
        <v>54</v>
      </c>
      <c r="E88" s="48" t="s">
        <v>42</v>
      </c>
      <c r="F88" s="49" t="n">
        <v>7.5</v>
      </c>
      <c r="G88" s="50"/>
      <c r="H88" s="50"/>
      <c r="I88" s="50" t="n">
        <f aca="false">ROUND((H88+G88),2)</f>
        <v>0</v>
      </c>
      <c r="J88" s="50" t="n">
        <f aca="false">ROUND((G88*F88),2)</f>
        <v>0</v>
      </c>
      <c r="K88" s="50" t="n">
        <f aca="false">ROUND((H88*F88),2)</f>
        <v>0</v>
      </c>
      <c r="L88" s="50" t="n">
        <f aca="false">ROUND((K88+J88),2)</f>
        <v>0</v>
      </c>
      <c r="M88" s="50" t="n">
        <f aca="false">ROUND((IF(P88="BDI 1",((1+($S$3/100))*G88),((1+($S$4/100))*G88))),2)</f>
        <v>0</v>
      </c>
      <c r="N88" s="50" t="n">
        <f aca="false">ROUND((IF(P88="BDI 1",((1+($S$3/100))*H88),((1+($S$4/100))*H88))),2)</f>
        <v>0</v>
      </c>
      <c r="O88" s="50" t="n">
        <f aca="false">ROUND((M88+N88),2)</f>
        <v>0</v>
      </c>
      <c r="P88" s="51" t="s">
        <v>28</v>
      </c>
      <c r="Q88" s="50" t="n">
        <f aca="false">ROUND(M88*F88,2)</f>
        <v>0</v>
      </c>
      <c r="R88" s="50" t="n">
        <f aca="false">ROUND(N88*F88,2)</f>
        <v>0</v>
      </c>
      <c r="S88" s="52" t="n">
        <f aca="false">ROUND(Q88+R88,2)</f>
        <v>0</v>
      </c>
    </row>
    <row r="89" customFormat="false" ht="15" hidden="false" customHeight="false" outlineLevel="0" collapsed="false">
      <c r="A89" s="97" t="s">
        <v>129</v>
      </c>
      <c r="B89" s="45" t="s">
        <v>51</v>
      </c>
      <c r="C89" s="96" t="n">
        <v>96</v>
      </c>
      <c r="D89" s="47" t="s">
        <v>56</v>
      </c>
      <c r="E89" s="48" t="s">
        <v>42</v>
      </c>
      <c r="F89" s="49" t="n">
        <v>8.1</v>
      </c>
      <c r="G89" s="50"/>
      <c r="H89" s="50"/>
      <c r="I89" s="50" t="n">
        <f aca="false">ROUND((H89+G89),2)</f>
        <v>0</v>
      </c>
      <c r="J89" s="50" t="n">
        <f aca="false">ROUND((G89*F89),2)</f>
        <v>0</v>
      </c>
      <c r="K89" s="50" t="n">
        <f aca="false">ROUND((H89*F89),2)</f>
        <v>0</v>
      </c>
      <c r="L89" s="50" t="n">
        <f aca="false">ROUND((K89+J89),2)</f>
        <v>0</v>
      </c>
      <c r="M89" s="50" t="n">
        <f aca="false">ROUND((IF(P89="BDI 1",((1+($S$3/100))*G89),((1+($S$4/100))*G89))),2)</f>
        <v>0</v>
      </c>
      <c r="N89" s="50" t="n">
        <f aca="false">ROUND((IF(P89="BDI 1",((1+($S$3/100))*H89),((1+($S$4/100))*H89))),2)</f>
        <v>0</v>
      </c>
      <c r="O89" s="50" t="n">
        <f aca="false">ROUND((M89+N89),2)</f>
        <v>0</v>
      </c>
      <c r="P89" s="51" t="s">
        <v>28</v>
      </c>
      <c r="Q89" s="50" t="n">
        <f aca="false">ROUND(M89*F89,2)</f>
        <v>0</v>
      </c>
      <c r="R89" s="50" t="n">
        <f aca="false">ROUND(N89*F89,2)</f>
        <v>0</v>
      </c>
      <c r="S89" s="52" t="n">
        <f aca="false">ROUND(Q89+R89,2)</f>
        <v>0</v>
      </c>
    </row>
    <row r="90" customFormat="false" ht="15" hidden="false" customHeight="false" outlineLevel="0" collapsed="false">
      <c r="A90" s="97" t="s">
        <v>130</v>
      </c>
      <c r="B90" s="45" t="s">
        <v>58</v>
      </c>
      <c r="C90" s="96" t="n">
        <v>195</v>
      </c>
      <c r="D90" s="47" t="s">
        <v>59</v>
      </c>
      <c r="E90" s="48" t="s">
        <v>40</v>
      </c>
      <c r="F90" s="49" t="n">
        <v>1</v>
      </c>
      <c r="G90" s="50"/>
      <c r="H90" s="50"/>
      <c r="I90" s="50" t="n">
        <f aca="false">ROUND((H90+G90),2)</f>
        <v>0</v>
      </c>
      <c r="J90" s="50" t="n">
        <f aca="false">ROUND((G90*F90),2)</f>
        <v>0</v>
      </c>
      <c r="K90" s="50" t="n">
        <f aca="false">ROUND((H90*F90),2)</f>
        <v>0</v>
      </c>
      <c r="L90" s="50" t="n">
        <f aca="false">ROUND((K90+J90),2)</f>
        <v>0</v>
      </c>
      <c r="M90" s="50" t="n">
        <f aca="false">ROUND((IF(P90="BDI 1",((1+($S$3/100))*G90),((1+($S$4/100))*G90))),2)</f>
        <v>0</v>
      </c>
      <c r="N90" s="50" t="n">
        <f aca="false">ROUND((IF(P90="BDI 1",((1+($S$3/100))*H90),((1+($S$4/100))*H90))),2)</f>
        <v>0</v>
      </c>
      <c r="O90" s="50" t="n">
        <f aca="false">ROUND((M90+N90),2)</f>
        <v>0</v>
      </c>
      <c r="P90" s="51" t="s">
        <v>28</v>
      </c>
      <c r="Q90" s="50" t="n">
        <f aca="false">ROUND(M90*F90,2)</f>
        <v>0</v>
      </c>
      <c r="R90" s="50" t="n">
        <f aca="false">ROUND(N90*F90,2)</f>
        <v>0</v>
      </c>
      <c r="S90" s="52" t="n">
        <f aca="false">ROUND(Q90+R90,2)</f>
        <v>0</v>
      </c>
    </row>
    <row r="91" customFormat="false" ht="15" hidden="false" customHeight="false" outlineLevel="0" collapsed="false">
      <c r="A91" s="97" t="s">
        <v>131</v>
      </c>
      <c r="B91" s="45" t="s">
        <v>51</v>
      </c>
      <c r="C91" s="96" t="n">
        <v>98</v>
      </c>
      <c r="D91" s="47" t="s">
        <v>61</v>
      </c>
      <c r="E91" s="48" t="s">
        <v>40</v>
      </c>
      <c r="F91" s="49" t="n">
        <v>1</v>
      </c>
      <c r="G91" s="50"/>
      <c r="H91" s="50"/>
      <c r="I91" s="50" t="n">
        <f aca="false">ROUND((H91+G91),2)</f>
        <v>0</v>
      </c>
      <c r="J91" s="50" t="n">
        <f aca="false">ROUND((G91*F91),2)</f>
        <v>0</v>
      </c>
      <c r="K91" s="50" t="n">
        <f aca="false">ROUND((H91*F91),2)</f>
        <v>0</v>
      </c>
      <c r="L91" s="50" t="n">
        <f aca="false">ROUND((K91+J91),2)</f>
        <v>0</v>
      </c>
      <c r="M91" s="50" t="n">
        <f aca="false">ROUND((IF(P91="BDI 1",((1+($S$3/100))*G91),((1+($S$4/100))*G91))),2)</f>
        <v>0</v>
      </c>
      <c r="N91" s="50" t="n">
        <f aca="false">ROUND((IF(P91="BDI 1",((1+($S$3/100))*H91),((1+($S$4/100))*H91))),2)</f>
        <v>0</v>
      </c>
      <c r="O91" s="50" t="n">
        <f aca="false">ROUND((M91+N91),2)</f>
        <v>0</v>
      </c>
      <c r="P91" s="51" t="s">
        <v>28</v>
      </c>
      <c r="Q91" s="50" t="n">
        <f aca="false">ROUND(M91*F91,2)</f>
        <v>0</v>
      </c>
      <c r="R91" s="50" t="n">
        <f aca="false">ROUND(N91*F91,2)</f>
        <v>0</v>
      </c>
      <c r="S91" s="52" t="n">
        <f aca="false">ROUND(Q91+R91,2)</f>
        <v>0</v>
      </c>
    </row>
    <row r="92" customFormat="false" ht="22.35" hidden="false" customHeight="false" outlineLevel="0" collapsed="false">
      <c r="A92" s="97" t="s">
        <v>132</v>
      </c>
      <c r="B92" s="45" t="s">
        <v>8</v>
      </c>
      <c r="C92" s="96" t="n">
        <v>104315</v>
      </c>
      <c r="D92" s="47" t="s">
        <v>63</v>
      </c>
      <c r="E92" s="48" t="s">
        <v>42</v>
      </c>
      <c r="F92" s="49" t="n">
        <v>7.5</v>
      </c>
      <c r="G92" s="50"/>
      <c r="H92" s="50"/>
      <c r="I92" s="50" t="n">
        <f aca="false">ROUND((H92+G92),2)</f>
        <v>0</v>
      </c>
      <c r="J92" s="50" t="n">
        <f aca="false">ROUND((G92*F92),2)</f>
        <v>0</v>
      </c>
      <c r="K92" s="50" t="n">
        <f aca="false">ROUND((H92*F92),2)</f>
        <v>0</v>
      </c>
      <c r="L92" s="50" t="n">
        <f aca="false">ROUND((K92+J92),2)</f>
        <v>0</v>
      </c>
      <c r="M92" s="50" t="n">
        <f aca="false">ROUND((IF(P92="BDI 1",((1+($S$3/100))*G92),((1+($S$4/100))*G92))),2)</f>
        <v>0</v>
      </c>
      <c r="N92" s="50" t="n">
        <f aca="false">ROUND((IF(P92="BDI 1",((1+($S$3/100))*H92),((1+($S$4/100))*H92))),2)</f>
        <v>0</v>
      </c>
      <c r="O92" s="50" t="n">
        <f aca="false">ROUND((M92+N92),2)</f>
        <v>0</v>
      </c>
      <c r="P92" s="51" t="s">
        <v>28</v>
      </c>
      <c r="Q92" s="50" t="n">
        <f aca="false">ROUND(M92*F92,2)</f>
        <v>0</v>
      </c>
      <c r="R92" s="50" t="n">
        <f aca="false">ROUND(N92*F92,2)</f>
        <v>0</v>
      </c>
      <c r="S92" s="52" t="n">
        <f aca="false">ROUND(Q92+R92,2)</f>
        <v>0</v>
      </c>
    </row>
    <row r="93" customFormat="false" ht="32.8" hidden="false" customHeight="false" outlineLevel="0" collapsed="false">
      <c r="A93" s="97" t="s">
        <v>133</v>
      </c>
      <c r="B93" s="45" t="s">
        <v>8</v>
      </c>
      <c r="C93" s="96" t="n">
        <v>91845</v>
      </c>
      <c r="D93" s="47" t="s">
        <v>65</v>
      </c>
      <c r="E93" s="48" t="s">
        <v>42</v>
      </c>
      <c r="F93" s="49" t="n">
        <v>7.5</v>
      </c>
      <c r="G93" s="50"/>
      <c r="H93" s="50"/>
      <c r="I93" s="50" t="n">
        <f aca="false">ROUND((H93+G93),2)</f>
        <v>0</v>
      </c>
      <c r="J93" s="50" t="n">
        <f aca="false">ROUND((G93*F93),2)</f>
        <v>0</v>
      </c>
      <c r="K93" s="50" t="n">
        <f aca="false">ROUND((H93*F93),2)</f>
        <v>0</v>
      </c>
      <c r="L93" s="50" t="n">
        <f aca="false">ROUND((K93+J93),2)</f>
        <v>0</v>
      </c>
      <c r="M93" s="50" t="n">
        <f aca="false">ROUND((IF(P93="BDI 1",((1+($S$3/100))*G93),((1+($S$4/100))*G93))),2)</f>
        <v>0</v>
      </c>
      <c r="N93" s="50" t="n">
        <f aca="false">ROUND((IF(P93="BDI 1",((1+($S$3/100))*H93),((1+($S$4/100))*H93))),2)</f>
        <v>0</v>
      </c>
      <c r="O93" s="50" t="n">
        <f aca="false">ROUND((M93+N93),2)</f>
        <v>0</v>
      </c>
      <c r="P93" s="51" t="s">
        <v>28</v>
      </c>
      <c r="Q93" s="50" t="n">
        <f aca="false">ROUND(M93*F93,2)</f>
        <v>0</v>
      </c>
      <c r="R93" s="50" t="n">
        <f aca="false">ROUND(N93*F93,2)</f>
        <v>0</v>
      </c>
      <c r="S93" s="52" t="n">
        <f aca="false">ROUND(Q93+R93,2)</f>
        <v>0</v>
      </c>
    </row>
    <row r="94" customFormat="false" ht="15" hidden="false" customHeight="false" outlineLevel="0" collapsed="false">
      <c r="A94" s="53"/>
      <c r="B94" s="54"/>
      <c r="C94" s="55"/>
      <c r="D94" s="56"/>
      <c r="E94" s="55"/>
      <c r="F94" s="57"/>
      <c r="G94" s="57"/>
      <c r="H94" s="57"/>
      <c r="I94" s="58"/>
      <c r="J94" s="58"/>
      <c r="K94" s="58"/>
      <c r="L94" s="58"/>
      <c r="M94" s="59"/>
      <c r="N94" s="59"/>
      <c r="O94" s="59"/>
      <c r="P94" s="59"/>
      <c r="Q94" s="59"/>
      <c r="R94" s="59"/>
      <c r="S94" s="60"/>
    </row>
    <row r="95" customFormat="false" ht="15" hidden="false" customHeight="false" outlineLevel="0" collapsed="false">
      <c r="A95" s="37" t="n">
        <v>7</v>
      </c>
      <c r="B95" s="38"/>
      <c r="C95" s="39"/>
      <c r="D95" s="40" t="s">
        <v>134</v>
      </c>
      <c r="E95" s="40"/>
      <c r="F95" s="41"/>
      <c r="G95" s="42"/>
      <c r="H95" s="42"/>
      <c r="I95" s="42"/>
      <c r="J95" s="42" t="n">
        <f aca="false">SUBTOTAL(9,J96:J107)</f>
        <v>0</v>
      </c>
      <c r="K95" s="42" t="n">
        <f aca="false">SUBTOTAL(9,K96:K107)</f>
        <v>0</v>
      </c>
      <c r="L95" s="42" t="n">
        <f aca="false">SUBTOTAL(9,L96:L107)</f>
        <v>0</v>
      </c>
      <c r="M95" s="42"/>
      <c r="N95" s="42"/>
      <c r="O95" s="42"/>
      <c r="P95" s="42"/>
      <c r="Q95" s="42" t="n">
        <f aca="false">SUBTOTAL(9,Q96:Q107)</f>
        <v>0</v>
      </c>
      <c r="R95" s="42" t="n">
        <f aca="false">SUBTOTAL(9,R96:R107)</f>
        <v>0</v>
      </c>
      <c r="S95" s="43" t="n">
        <f aca="false">SUBTOTAL(9,S96:S107)</f>
        <v>0</v>
      </c>
    </row>
    <row r="96" customFormat="false" ht="22.35" hidden="false" customHeight="false" outlineLevel="0" collapsed="false">
      <c r="A96" s="97" t="s">
        <v>135</v>
      </c>
      <c r="B96" s="45" t="s">
        <v>8</v>
      </c>
      <c r="C96" s="96" t="n">
        <v>103272</v>
      </c>
      <c r="D96" s="47" t="s">
        <v>39</v>
      </c>
      <c r="E96" s="48" t="s">
        <v>40</v>
      </c>
      <c r="F96" s="49" t="n">
        <v>1</v>
      </c>
      <c r="G96" s="50"/>
      <c r="H96" s="50"/>
      <c r="I96" s="50" t="n">
        <f aca="false">ROUND((H96+G96),2)</f>
        <v>0</v>
      </c>
      <c r="J96" s="50" t="n">
        <f aca="false">ROUND((G96*F96),2)</f>
        <v>0</v>
      </c>
      <c r="K96" s="50" t="n">
        <f aca="false">ROUND((H96*F96),2)</f>
        <v>0</v>
      </c>
      <c r="L96" s="50" t="n">
        <f aca="false">ROUND((K96+J96),2)</f>
        <v>0</v>
      </c>
      <c r="M96" s="50" t="n">
        <f aca="false">ROUND((IF(P96="BDI 1",((1+($S$3/100))*G96),((1+($S$4/100))*G96))),2)</f>
        <v>0</v>
      </c>
      <c r="N96" s="50" t="n">
        <f aca="false">ROUND((IF(P96="BDI 1",((1+($S$3/100))*H96),((1+($S$4/100))*H96))),2)</f>
        <v>0</v>
      </c>
      <c r="O96" s="50" t="n">
        <f aca="false">ROUND((M96+N96),2)</f>
        <v>0</v>
      </c>
      <c r="P96" s="51" t="s">
        <v>28</v>
      </c>
      <c r="Q96" s="50" t="n">
        <f aca="false">ROUND(M96*F96,2)</f>
        <v>0</v>
      </c>
      <c r="R96" s="50" t="n">
        <f aca="false">ROUND(N96*F96,2)</f>
        <v>0</v>
      </c>
      <c r="S96" s="52" t="n">
        <f aca="false">ROUND(Q96+R96,2)</f>
        <v>0</v>
      </c>
    </row>
    <row r="97" customFormat="false" ht="32.8" hidden="false" customHeight="false" outlineLevel="0" collapsed="false">
      <c r="A97" s="97" t="s">
        <v>136</v>
      </c>
      <c r="B97" s="45" t="s">
        <v>8</v>
      </c>
      <c r="C97" s="96" t="n">
        <v>103290</v>
      </c>
      <c r="D97" s="47" t="s">
        <v>41</v>
      </c>
      <c r="E97" s="48" t="s">
        <v>42</v>
      </c>
      <c r="F97" s="49" t="n">
        <v>6</v>
      </c>
      <c r="G97" s="50"/>
      <c r="H97" s="50"/>
      <c r="I97" s="50" t="n">
        <f aca="false">ROUND((H97+G97),2)</f>
        <v>0</v>
      </c>
      <c r="J97" s="50" t="n">
        <f aca="false">ROUND((G97*F97),2)</f>
        <v>0</v>
      </c>
      <c r="K97" s="50" t="n">
        <f aca="false">ROUND((H97*F97),2)</f>
        <v>0</v>
      </c>
      <c r="L97" s="50" t="n">
        <f aca="false">ROUND((K97+J97),2)</f>
        <v>0</v>
      </c>
      <c r="M97" s="50" t="n">
        <f aca="false">ROUND((IF(P97="BDI 1",((1+($S$3/100))*G97),((1+($S$4/100))*G97))),2)</f>
        <v>0</v>
      </c>
      <c r="N97" s="50" t="n">
        <f aca="false">ROUND((IF(P97="BDI 1",((1+($S$3/100))*H97),((1+($S$4/100))*H97))),2)</f>
        <v>0</v>
      </c>
      <c r="O97" s="50" t="n">
        <f aca="false">ROUND((M97+N97),2)</f>
        <v>0</v>
      </c>
      <c r="P97" s="51" t="s">
        <v>28</v>
      </c>
      <c r="Q97" s="50" t="n">
        <f aca="false">ROUND(M97*F97,2)</f>
        <v>0</v>
      </c>
      <c r="R97" s="50" t="n">
        <f aca="false">ROUND(N97*F97,2)</f>
        <v>0</v>
      </c>
      <c r="S97" s="52" t="n">
        <f aca="false">ROUND(Q97+R97,2)</f>
        <v>0</v>
      </c>
    </row>
    <row r="98" customFormat="false" ht="22.35" hidden="false" customHeight="false" outlineLevel="0" collapsed="false">
      <c r="A98" s="97" t="s">
        <v>137</v>
      </c>
      <c r="B98" s="45" t="s">
        <v>8</v>
      </c>
      <c r="C98" s="96" t="n">
        <v>97641</v>
      </c>
      <c r="D98" s="47" t="s">
        <v>43</v>
      </c>
      <c r="E98" s="48" t="s">
        <v>27</v>
      </c>
      <c r="F98" s="49" t="n">
        <v>0.28</v>
      </c>
      <c r="G98" s="50"/>
      <c r="H98" s="50"/>
      <c r="I98" s="50" t="n">
        <f aca="false">ROUND((H98+G98),2)</f>
        <v>0</v>
      </c>
      <c r="J98" s="50" t="n">
        <f aca="false">ROUND((G98*F98),2)</f>
        <v>0</v>
      </c>
      <c r="K98" s="50" t="n">
        <f aca="false">ROUND((H98*F98),2)</f>
        <v>0</v>
      </c>
      <c r="L98" s="50" t="n">
        <f aca="false">ROUND((K98+J98),2)</f>
        <v>0</v>
      </c>
      <c r="M98" s="50" t="n">
        <f aca="false">ROUND((IF(P98="BDI 1",((1+($S$3/100))*G98),((1+($S$4/100))*G98))),2)</f>
        <v>0</v>
      </c>
      <c r="N98" s="50" t="n">
        <f aca="false">ROUND((IF(P98="BDI 1",((1+($S$3/100))*H98),((1+($S$4/100))*H98))),2)</f>
        <v>0</v>
      </c>
      <c r="O98" s="50" t="n">
        <f aca="false">ROUND((M98+N98),2)</f>
        <v>0</v>
      </c>
      <c r="P98" s="51" t="s">
        <v>28</v>
      </c>
      <c r="Q98" s="50" t="n">
        <f aca="false">ROUND(M98*F98,2)</f>
        <v>0</v>
      </c>
      <c r="R98" s="50" t="n">
        <f aca="false">ROUND(N98*F98,2)</f>
        <v>0</v>
      </c>
      <c r="S98" s="52" t="n">
        <f aca="false">ROUND(Q98+R98,2)</f>
        <v>0</v>
      </c>
    </row>
    <row r="99" customFormat="false" ht="22.35" hidden="false" customHeight="false" outlineLevel="0" collapsed="false">
      <c r="A99" s="97" t="s">
        <v>138</v>
      </c>
      <c r="B99" s="45" t="s">
        <v>8</v>
      </c>
      <c r="C99" s="96" t="n">
        <v>96113</v>
      </c>
      <c r="D99" s="47" t="s">
        <v>45</v>
      </c>
      <c r="E99" s="48" t="s">
        <v>27</v>
      </c>
      <c r="F99" s="49" t="n">
        <v>0.31</v>
      </c>
      <c r="G99" s="50"/>
      <c r="H99" s="50"/>
      <c r="I99" s="50" t="n">
        <f aca="false">ROUND((H99+G99),2)</f>
        <v>0</v>
      </c>
      <c r="J99" s="50" t="n">
        <f aca="false">ROUND((G99*F99),2)</f>
        <v>0</v>
      </c>
      <c r="K99" s="50" t="n">
        <f aca="false">ROUND((H99*F99),2)</f>
        <v>0</v>
      </c>
      <c r="L99" s="50" t="n">
        <f aca="false">ROUND((K99+J99),2)</f>
        <v>0</v>
      </c>
      <c r="M99" s="50" t="n">
        <f aca="false">ROUND((IF(P99="BDI 1",((1+($S$3/100))*G99),((1+($S$4/100))*G99))),2)</f>
        <v>0</v>
      </c>
      <c r="N99" s="50" t="n">
        <f aca="false">ROUND((IF(P99="BDI 1",((1+($S$3/100))*H99),((1+($S$4/100))*H99))),2)</f>
        <v>0</v>
      </c>
      <c r="O99" s="50" t="n">
        <f aca="false">ROUND((M99+N99),2)</f>
        <v>0</v>
      </c>
      <c r="P99" s="51" t="s">
        <v>28</v>
      </c>
      <c r="Q99" s="50" t="n">
        <f aca="false">ROUND(M99*F99,2)</f>
        <v>0</v>
      </c>
      <c r="R99" s="50" t="n">
        <f aca="false">ROUND(N99*F99,2)</f>
        <v>0</v>
      </c>
      <c r="S99" s="52" t="n">
        <f aca="false">ROUND(Q99+R99,2)</f>
        <v>0</v>
      </c>
    </row>
    <row r="100" customFormat="false" ht="15" hidden="false" customHeight="false" outlineLevel="0" collapsed="false">
      <c r="A100" s="97" t="s">
        <v>139</v>
      </c>
      <c r="B100" s="45" t="s">
        <v>8</v>
      </c>
      <c r="C100" s="96" t="n">
        <v>38124</v>
      </c>
      <c r="D100" s="47" t="s">
        <v>49</v>
      </c>
      <c r="E100" s="48" t="s">
        <v>40</v>
      </c>
      <c r="F100" s="49" t="n">
        <v>1</v>
      </c>
      <c r="G100" s="50"/>
      <c r="H100" s="50"/>
      <c r="I100" s="50" t="n">
        <f aca="false">ROUND((H100+G100),2)</f>
        <v>0</v>
      </c>
      <c r="J100" s="50" t="n">
        <f aca="false">ROUND((G100*F100),2)</f>
        <v>0</v>
      </c>
      <c r="K100" s="50" t="n">
        <f aca="false">ROUND((H100*F100),2)</f>
        <v>0</v>
      </c>
      <c r="L100" s="50" t="n">
        <f aca="false">ROUND((K100+J100),2)</f>
        <v>0</v>
      </c>
      <c r="M100" s="50" t="n">
        <f aca="false">ROUND((IF(P100="BDI 1",((1+($S$3/100))*G100),((1+($S$4/100))*G100))),2)</f>
        <v>0</v>
      </c>
      <c r="N100" s="50" t="n">
        <f aca="false">ROUND((IF(P100="BDI 1",((1+($S$3/100))*H100),((1+($S$4/100))*H100))),2)</f>
        <v>0</v>
      </c>
      <c r="O100" s="50" t="n">
        <f aca="false">ROUND((M100+N100),2)</f>
        <v>0</v>
      </c>
      <c r="P100" s="51" t="s">
        <v>28</v>
      </c>
      <c r="Q100" s="50" t="n">
        <f aca="false">ROUND(M100*F100,2)</f>
        <v>0</v>
      </c>
      <c r="R100" s="50" t="n">
        <f aca="false">ROUND(N100*F100,2)</f>
        <v>0</v>
      </c>
      <c r="S100" s="52" t="n">
        <f aca="false">ROUND(Q100+R100,2)</f>
        <v>0</v>
      </c>
    </row>
    <row r="101" customFormat="false" ht="22.35" hidden="false" customHeight="false" outlineLevel="0" collapsed="false">
      <c r="A101" s="97" t="s">
        <v>140</v>
      </c>
      <c r="B101" s="45" t="s">
        <v>51</v>
      </c>
      <c r="C101" s="96" t="n">
        <v>63148</v>
      </c>
      <c r="D101" s="47" t="s">
        <v>52</v>
      </c>
      <c r="E101" s="48" t="s">
        <v>42</v>
      </c>
      <c r="F101" s="49" t="n">
        <v>6</v>
      </c>
      <c r="G101" s="50"/>
      <c r="H101" s="50"/>
      <c r="I101" s="50" t="n">
        <f aca="false">ROUND((H101+G101),2)</f>
        <v>0</v>
      </c>
      <c r="J101" s="50" t="n">
        <f aca="false">ROUND((G101*F101),2)</f>
        <v>0</v>
      </c>
      <c r="K101" s="50" t="n">
        <f aca="false">ROUND((H101*F101),2)</f>
        <v>0</v>
      </c>
      <c r="L101" s="50" t="n">
        <f aca="false">ROUND((K101+J101),2)</f>
        <v>0</v>
      </c>
      <c r="M101" s="50" t="n">
        <f aca="false">ROUND((IF(P101="BDI 1",((1+($S$3/100))*G101),((1+($S$4/100))*G101))),2)</f>
        <v>0</v>
      </c>
      <c r="N101" s="50" t="n">
        <f aca="false">ROUND((IF(P101="BDI 1",((1+($S$3/100))*H101),((1+($S$4/100))*H101))),2)</f>
        <v>0</v>
      </c>
      <c r="O101" s="50" t="n">
        <f aca="false">ROUND((M101+N101),2)</f>
        <v>0</v>
      </c>
      <c r="P101" s="51" t="s">
        <v>28</v>
      </c>
      <c r="Q101" s="50" t="n">
        <f aca="false">ROUND(M101*F101,2)</f>
        <v>0</v>
      </c>
      <c r="R101" s="50" t="n">
        <f aca="false">ROUND(N101*F101,2)</f>
        <v>0</v>
      </c>
      <c r="S101" s="52" t="n">
        <f aca="false">ROUND(Q101+R101,2)</f>
        <v>0</v>
      </c>
    </row>
    <row r="102" customFormat="false" ht="32.8" hidden="false" customHeight="false" outlineLevel="0" collapsed="false">
      <c r="A102" s="97" t="s">
        <v>141</v>
      </c>
      <c r="B102" s="45" t="s">
        <v>51</v>
      </c>
      <c r="C102" s="96" t="n">
        <v>95</v>
      </c>
      <c r="D102" s="47" t="s">
        <v>54</v>
      </c>
      <c r="E102" s="48" t="s">
        <v>42</v>
      </c>
      <c r="F102" s="49" t="n">
        <v>6</v>
      </c>
      <c r="G102" s="50"/>
      <c r="H102" s="50"/>
      <c r="I102" s="50" t="n">
        <f aca="false">ROUND((H102+G102),2)</f>
        <v>0</v>
      </c>
      <c r="J102" s="50" t="n">
        <f aca="false">ROUND((G102*F102),2)</f>
        <v>0</v>
      </c>
      <c r="K102" s="50" t="n">
        <f aca="false">ROUND((H102*F102),2)</f>
        <v>0</v>
      </c>
      <c r="L102" s="50" t="n">
        <f aca="false">ROUND((K102+J102),2)</f>
        <v>0</v>
      </c>
      <c r="M102" s="50" t="n">
        <f aca="false">ROUND((IF(P102="BDI 1",((1+($S$3/100))*G102),((1+($S$4/100))*G102))),2)</f>
        <v>0</v>
      </c>
      <c r="N102" s="50" t="n">
        <f aca="false">ROUND((IF(P102="BDI 1",((1+($S$3/100))*H102),((1+($S$4/100))*H102))),2)</f>
        <v>0</v>
      </c>
      <c r="O102" s="50" t="n">
        <f aca="false">ROUND((M102+N102),2)</f>
        <v>0</v>
      </c>
      <c r="P102" s="51" t="s">
        <v>28</v>
      </c>
      <c r="Q102" s="50" t="n">
        <f aca="false">ROUND(M102*F102,2)</f>
        <v>0</v>
      </c>
      <c r="R102" s="50" t="n">
        <f aca="false">ROUND(N102*F102,2)</f>
        <v>0</v>
      </c>
      <c r="S102" s="52" t="n">
        <f aca="false">ROUND(Q102+R102,2)</f>
        <v>0</v>
      </c>
    </row>
    <row r="103" customFormat="false" ht="15" hidden="false" customHeight="false" outlineLevel="0" collapsed="false">
      <c r="A103" s="97" t="s">
        <v>142</v>
      </c>
      <c r="B103" s="45" t="s">
        <v>51</v>
      </c>
      <c r="C103" s="96" t="n">
        <v>96</v>
      </c>
      <c r="D103" s="47" t="s">
        <v>56</v>
      </c>
      <c r="E103" s="48" t="s">
        <v>42</v>
      </c>
      <c r="F103" s="49" t="n">
        <v>6.6</v>
      </c>
      <c r="G103" s="50"/>
      <c r="H103" s="50"/>
      <c r="I103" s="50" t="n">
        <f aca="false">ROUND((H103+G103),2)</f>
        <v>0</v>
      </c>
      <c r="J103" s="50" t="n">
        <f aca="false">ROUND((G103*F103),2)</f>
        <v>0</v>
      </c>
      <c r="K103" s="50" t="n">
        <f aca="false">ROUND((H103*F103),2)</f>
        <v>0</v>
      </c>
      <c r="L103" s="50" t="n">
        <f aca="false">ROUND((K103+J103),2)</f>
        <v>0</v>
      </c>
      <c r="M103" s="50" t="n">
        <f aca="false">ROUND((IF(P103="BDI 1",((1+($S$3/100))*G103),((1+($S$4/100))*G103))),2)</f>
        <v>0</v>
      </c>
      <c r="N103" s="50" t="n">
        <f aca="false">ROUND((IF(P103="BDI 1",((1+($S$3/100))*H103),((1+($S$4/100))*H103))),2)</f>
        <v>0</v>
      </c>
      <c r="O103" s="50" t="n">
        <f aca="false">ROUND((M103+N103),2)</f>
        <v>0</v>
      </c>
      <c r="P103" s="51" t="s">
        <v>28</v>
      </c>
      <c r="Q103" s="50" t="n">
        <f aca="false">ROUND(M103*F103,2)</f>
        <v>0</v>
      </c>
      <c r="R103" s="50" t="n">
        <f aca="false">ROUND(N103*F103,2)</f>
        <v>0</v>
      </c>
      <c r="S103" s="52" t="n">
        <f aca="false">ROUND(Q103+R103,2)</f>
        <v>0</v>
      </c>
    </row>
    <row r="104" customFormat="false" ht="15" hidden="false" customHeight="false" outlineLevel="0" collapsed="false">
      <c r="A104" s="97" t="s">
        <v>143</v>
      </c>
      <c r="B104" s="45" t="s">
        <v>58</v>
      </c>
      <c r="C104" s="96" t="n">
        <v>195</v>
      </c>
      <c r="D104" s="47" t="s">
        <v>59</v>
      </c>
      <c r="E104" s="48" t="s">
        <v>40</v>
      </c>
      <c r="F104" s="49" t="n">
        <v>1</v>
      </c>
      <c r="G104" s="50"/>
      <c r="H104" s="50"/>
      <c r="I104" s="50" t="n">
        <f aca="false">ROUND((H104+G104),2)</f>
        <v>0</v>
      </c>
      <c r="J104" s="50" t="n">
        <f aca="false">ROUND((G104*F104),2)</f>
        <v>0</v>
      </c>
      <c r="K104" s="50" t="n">
        <f aca="false">ROUND((H104*F104),2)</f>
        <v>0</v>
      </c>
      <c r="L104" s="50" t="n">
        <f aca="false">ROUND((K104+J104),2)</f>
        <v>0</v>
      </c>
      <c r="M104" s="50" t="n">
        <f aca="false">ROUND((IF(P104="BDI 1",((1+($S$3/100))*G104),((1+($S$4/100))*G104))),2)</f>
        <v>0</v>
      </c>
      <c r="N104" s="50" t="n">
        <f aca="false">ROUND((IF(P104="BDI 1",((1+($S$3/100))*H104),((1+($S$4/100))*H104))),2)</f>
        <v>0</v>
      </c>
      <c r="O104" s="50" t="n">
        <f aca="false">ROUND((M104+N104),2)</f>
        <v>0</v>
      </c>
      <c r="P104" s="51" t="s">
        <v>28</v>
      </c>
      <c r="Q104" s="50" t="n">
        <f aca="false">ROUND(M104*F104,2)</f>
        <v>0</v>
      </c>
      <c r="R104" s="50" t="n">
        <f aca="false">ROUND(N104*F104,2)</f>
        <v>0</v>
      </c>
      <c r="S104" s="52" t="n">
        <f aca="false">ROUND(Q104+R104,2)</f>
        <v>0</v>
      </c>
    </row>
    <row r="105" customFormat="false" ht="15" hidden="false" customHeight="false" outlineLevel="0" collapsed="false">
      <c r="A105" s="97" t="s">
        <v>144</v>
      </c>
      <c r="B105" s="45" t="s">
        <v>51</v>
      </c>
      <c r="C105" s="96" t="n">
        <v>98</v>
      </c>
      <c r="D105" s="47" t="s">
        <v>61</v>
      </c>
      <c r="E105" s="48" t="s">
        <v>40</v>
      </c>
      <c r="F105" s="49" t="n">
        <v>1</v>
      </c>
      <c r="G105" s="50"/>
      <c r="H105" s="50"/>
      <c r="I105" s="50" t="n">
        <f aca="false">ROUND((H105+G105),2)</f>
        <v>0</v>
      </c>
      <c r="J105" s="50" t="n">
        <f aca="false">ROUND((G105*F105),2)</f>
        <v>0</v>
      </c>
      <c r="K105" s="50" t="n">
        <f aca="false">ROUND((H105*F105),2)</f>
        <v>0</v>
      </c>
      <c r="L105" s="50" t="n">
        <f aca="false">ROUND((K105+J105),2)</f>
        <v>0</v>
      </c>
      <c r="M105" s="50" t="n">
        <f aca="false">ROUND((IF(P105="BDI 1",((1+($S$3/100))*G105),((1+($S$4/100))*G105))),2)</f>
        <v>0</v>
      </c>
      <c r="N105" s="50" t="n">
        <f aca="false">ROUND((IF(P105="BDI 1",((1+($S$3/100))*H105),((1+($S$4/100))*H105))),2)</f>
        <v>0</v>
      </c>
      <c r="O105" s="50" t="n">
        <f aca="false">ROUND((M105+N105),2)</f>
        <v>0</v>
      </c>
      <c r="P105" s="51" t="s">
        <v>28</v>
      </c>
      <c r="Q105" s="50" t="n">
        <f aca="false">ROUND(M105*F105,2)</f>
        <v>0</v>
      </c>
      <c r="R105" s="50" t="n">
        <f aca="false">ROUND(N105*F105,2)</f>
        <v>0</v>
      </c>
      <c r="S105" s="52" t="n">
        <f aca="false">ROUND(Q105+R105,2)</f>
        <v>0</v>
      </c>
    </row>
    <row r="106" customFormat="false" ht="22.35" hidden="false" customHeight="false" outlineLevel="0" collapsed="false">
      <c r="A106" s="97" t="s">
        <v>145</v>
      </c>
      <c r="B106" s="45" t="s">
        <v>8</v>
      </c>
      <c r="C106" s="96" t="n">
        <v>104315</v>
      </c>
      <c r="D106" s="47" t="s">
        <v>63</v>
      </c>
      <c r="E106" s="48" t="s">
        <v>42</v>
      </c>
      <c r="F106" s="49" t="n">
        <v>6</v>
      </c>
      <c r="G106" s="50"/>
      <c r="H106" s="50"/>
      <c r="I106" s="50" t="n">
        <f aca="false">ROUND((H106+G106),2)</f>
        <v>0</v>
      </c>
      <c r="J106" s="50" t="n">
        <f aca="false">ROUND((G106*F106),2)</f>
        <v>0</v>
      </c>
      <c r="K106" s="50" t="n">
        <f aca="false">ROUND((H106*F106),2)</f>
        <v>0</v>
      </c>
      <c r="L106" s="50" t="n">
        <f aca="false">ROUND((K106+J106),2)</f>
        <v>0</v>
      </c>
      <c r="M106" s="50" t="n">
        <f aca="false">ROUND((IF(P106="BDI 1",((1+($S$3/100))*G106),((1+($S$4/100))*G106))),2)</f>
        <v>0</v>
      </c>
      <c r="N106" s="50" t="n">
        <f aca="false">ROUND((IF(P106="BDI 1",((1+($S$3/100))*H106),((1+($S$4/100))*H106))),2)</f>
        <v>0</v>
      </c>
      <c r="O106" s="50" t="n">
        <f aca="false">ROUND((M106+N106),2)</f>
        <v>0</v>
      </c>
      <c r="P106" s="51" t="s">
        <v>28</v>
      </c>
      <c r="Q106" s="50" t="n">
        <f aca="false">ROUND(M106*F106,2)</f>
        <v>0</v>
      </c>
      <c r="R106" s="50" t="n">
        <f aca="false">ROUND(N106*F106,2)</f>
        <v>0</v>
      </c>
      <c r="S106" s="52" t="n">
        <f aca="false">ROUND(Q106+R106,2)</f>
        <v>0</v>
      </c>
    </row>
    <row r="107" customFormat="false" ht="32.8" hidden="false" customHeight="false" outlineLevel="0" collapsed="false">
      <c r="A107" s="97" t="s">
        <v>146</v>
      </c>
      <c r="B107" s="45" t="s">
        <v>8</v>
      </c>
      <c r="C107" s="96" t="n">
        <v>91845</v>
      </c>
      <c r="D107" s="47" t="s">
        <v>65</v>
      </c>
      <c r="E107" s="48" t="s">
        <v>42</v>
      </c>
      <c r="F107" s="49" t="n">
        <v>6</v>
      </c>
      <c r="G107" s="50"/>
      <c r="H107" s="50"/>
      <c r="I107" s="50" t="n">
        <f aca="false">ROUND((H107+G107),2)</f>
        <v>0</v>
      </c>
      <c r="J107" s="50" t="n">
        <f aca="false">ROUND((G107*F107),2)</f>
        <v>0</v>
      </c>
      <c r="K107" s="50" t="n">
        <f aca="false">ROUND((H107*F107),2)</f>
        <v>0</v>
      </c>
      <c r="L107" s="50" t="n">
        <f aca="false">ROUND((K107+J107),2)</f>
        <v>0</v>
      </c>
      <c r="M107" s="50" t="n">
        <f aca="false">ROUND((IF(P107="BDI 1",((1+($S$3/100))*G107),((1+($S$4/100))*G107))),2)</f>
        <v>0</v>
      </c>
      <c r="N107" s="50" t="n">
        <f aca="false">ROUND((IF(P107="BDI 1",((1+($S$3/100))*H107),((1+($S$4/100))*H107))),2)</f>
        <v>0</v>
      </c>
      <c r="O107" s="50" t="n">
        <f aca="false">ROUND((M107+N107),2)</f>
        <v>0</v>
      </c>
      <c r="P107" s="51" t="s">
        <v>28</v>
      </c>
      <c r="Q107" s="50" t="n">
        <f aca="false">ROUND(M107*F107,2)</f>
        <v>0</v>
      </c>
      <c r="R107" s="50" t="n">
        <f aca="false">ROUND(N107*F107,2)</f>
        <v>0</v>
      </c>
      <c r="S107" s="52" t="n">
        <f aca="false">ROUND(Q107+R107,2)</f>
        <v>0</v>
      </c>
    </row>
    <row r="108" customFormat="false" ht="15" hidden="false" customHeight="false" outlineLevel="0" collapsed="false">
      <c r="A108" s="53"/>
      <c r="B108" s="54"/>
      <c r="C108" s="55"/>
      <c r="D108" s="56"/>
      <c r="E108" s="55"/>
      <c r="F108" s="57"/>
      <c r="G108" s="57"/>
      <c r="H108" s="57"/>
      <c r="I108" s="58"/>
      <c r="J108" s="58"/>
      <c r="K108" s="58"/>
      <c r="L108" s="58"/>
      <c r="M108" s="59"/>
      <c r="N108" s="59"/>
      <c r="O108" s="59"/>
      <c r="P108" s="59"/>
      <c r="Q108" s="59"/>
      <c r="R108" s="59"/>
      <c r="S108" s="60"/>
    </row>
    <row r="109" customFormat="false" ht="15" hidden="false" customHeight="false" outlineLevel="0" collapsed="false">
      <c r="A109" s="37" t="n">
        <v>8</v>
      </c>
      <c r="B109" s="38"/>
      <c r="C109" s="39"/>
      <c r="D109" s="40" t="s">
        <v>147</v>
      </c>
      <c r="E109" s="40"/>
      <c r="F109" s="41"/>
      <c r="G109" s="42"/>
      <c r="H109" s="42"/>
      <c r="I109" s="42"/>
      <c r="J109" s="42" t="n">
        <f aca="false">SUBTOTAL(9,J110:J122)</f>
        <v>0</v>
      </c>
      <c r="K109" s="42" t="n">
        <f aca="false">SUBTOTAL(9,K110:K122)</f>
        <v>0</v>
      </c>
      <c r="L109" s="42" t="n">
        <f aca="false">SUBTOTAL(9,L110:L122)</f>
        <v>0</v>
      </c>
      <c r="M109" s="42"/>
      <c r="N109" s="42"/>
      <c r="O109" s="42"/>
      <c r="P109" s="42"/>
      <c r="Q109" s="42" t="n">
        <f aca="false">SUBTOTAL(9,Q110:Q122)</f>
        <v>0</v>
      </c>
      <c r="R109" s="42" t="n">
        <f aca="false">SUBTOTAL(9,R110:R122)</f>
        <v>0</v>
      </c>
      <c r="S109" s="43" t="n">
        <f aca="false">SUBTOTAL(9,S110:S122)</f>
        <v>0</v>
      </c>
    </row>
    <row r="110" customFormat="false" ht="22.35" hidden="false" customHeight="false" outlineLevel="0" collapsed="false">
      <c r="A110" s="97" t="s">
        <v>148</v>
      </c>
      <c r="B110" s="45" t="s">
        <v>8</v>
      </c>
      <c r="C110" s="96" t="n">
        <v>103272</v>
      </c>
      <c r="D110" s="47" t="s">
        <v>39</v>
      </c>
      <c r="E110" s="48" t="s">
        <v>40</v>
      </c>
      <c r="F110" s="49" t="n">
        <v>1</v>
      </c>
      <c r="G110" s="50"/>
      <c r="H110" s="50"/>
      <c r="I110" s="50" t="n">
        <f aca="false">ROUND((H110+G110),2)</f>
        <v>0</v>
      </c>
      <c r="J110" s="50" t="n">
        <f aca="false">ROUND((G110*F110),2)</f>
        <v>0</v>
      </c>
      <c r="K110" s="50" t="n">
        <f aca="false">ROUND((H110*F110),2)</f>
        <v>0</v>
      </c>
      <c r="L110" s="50" t="n">
        <f aca="false">ROUND((K110+J110),2)</f>
        <v>0</v>
      </c>
      <c r="M110" s="50" t="n">
        <f aca="false">ROUND((IF(P110="BDI 1",((1+($S$3/100))*G110),((1+($S$4/100))*G110))),2)</f>
        <v>0</v>
      </c>
      <c r="N110" s="50" t="n">
        <f aca="false">ROUND((IF(P110="BDI 1",((1+($S$3/100))*H110),((1+($S$4/100))*H110))),2)</f>
        <v>0</v>
      </c>
      <c r="O110" s="50" t="n">
        <f aca="false">ROUND((M110+N110),2)</f>
        <v>0</v>
      </c>
      <c r="P110" s="51" t="s">
        <v>28</v>
      </c>
      <c r="Q110" s="50" t="n">
        <f aca="false">ROUND(M110*F110,2)</f>
        <v>0</v>
      </c>
      <c r="R110" s="50" t="n">
        <f aca="false">ROUND(N110*F110,2)</f>
        <v>0</v>
      </c>
      <c r="S110" s="52" t="n">
        <f aca="false">ROUND(Q110+R110,2)</f>
        <v>0</v>
      </c>
    </row>
    <row r="111" customFormat="false" ht="32.8" hidden="false" customHeight="false" outlineLevel="0" collapsed="false">
      <c r="A111" s="97" t="s">
        <v>149</v>
      </c>
      <c r="B111" s="45" t="s">
        <v>8</v>
      </c>
      <c r="C111" s="96" t="n">
        <v>103290</v>
      </c>
      <c r="D111" s="47" t="s">
        <v>41</v>
      </c>
      <c r="E111" s="48" t="s">
        <v>42</v>
      </c>
      <c r="F111" s="49" t="n">
        <v>13.5</v>
      </c>
      <c r="G111" s="50"/>
      <c r="H111" s="50"/>
      <c r="I111" s="50" t="n">
        <f aca="false">ROUND((H111+G111),2)</f>
        <v>0</v>
      </c>
      <c r="J111" s="50" t="n">
        <f aca="false">ROUND((G111*F111),2)</f>
        <v>0</v>
      </c>
      <c r="K111" s="50" t="n">
        <f aca="false">ROUND((H111*F111),2)</f>
        <v>0</v>
      </c>
      <c r="L111" s="50" t="n">
        <f aca="false">ROUND((K111+J111),2)</f>
        <v>0</v>
      </c>
      <c r="M111" s="50" t="n">
        <f aca="false">ROUND((IF(P111="BDI 1",((1+($S$3/100))*G111),((1+($S$4/100))*G111))),2)</f>
        <v>0</v>
      </c>
      <c r="N111" s="50" t="n">
        <f aca="false">ROUND((IF(P111="BDI 1",((1+($S$3/100))*H111),((1+($S$4/100))*H111))),2)</f>
        <v>0</v>
      </c>
      <c r="O111" s="50" t="n">
        <f aca="false">ROUND((M111+N111),2)</f>
        <v>0</v>
      </c>
      <c r="P111" s="51" t="s">
        <v>28</v>
      </c>
      <c r="Q111" s="50" t="n">
        <f aca="false">ROUND(M111*F111,2)</f>
        <v>0</v>
      </c>
      <c r="R111" s="50" t="n">
        <f aca="false">ROUND(N111*F111,2)</f>
        <v>0</v>
      </c>
      <c r="S111" s="52" t="n">
        <f aca="false">ROUND(Q111+R111,2)</f>
        <v>0</v>
      </c>
    </row>
    <row r="112" customFormat="false" ht="22.35" hidden="false" customHeight="false" outlineLevel="0" collapsed="false">
      <c r="A112" s="97" t="s">
        <v>150</v>
      </c>
      <c r="B112" s="45" t="s">
        <v>8</v>
      </c>
      <c r="C112" s="96" t="n">
        <v>97641</v>
      </c>
      <c r="D112" s="47" t="s">
        <v>43</v>
      </c>
      <c r="E112" s="48" t="s">
        <v>27</v>
      </c>
      <c r="F112" s="49" t="n">
        <v>0.28</v>
      </c>
      <c r="G112" s="50"/>
      <c r="H112" s="50"/>
      <c r="I112" s="50" t="n">
        <f aca="false">ROUND((H112+G112),2)</f>
        <v>0</v>
      </c>
      <c r="J112" s="50" t="n">
        <f aca="false">ROUND((G112*F112),2)</f>
        <v>0</v>
      </c>
      <c r="K112" s="50" t="n">
        <f aca="false">ROUND((H112*F112),2)</f>
        <v>0</v>
      </c>
      <c r="L112" s="50" t="n">
        <f aca="false">ROUND((K112+J112),2)</f>
        <v>0</v>
      </c>
      <c r="M112" s="50" t="n">
        <f aca="false">ROUND((IF(P112="BDI 1",((1+($S$3/100))*G112),((1+($S$4/100))*G112))),2)</f>
        <v>0</v>
      </c>
      <c r="N112" s="50" t="n">
        <f aca="false">ROUND((IF(P112="BDI 1",((1+($S$3/100))*H112),((1+($S$4/100))*H112))),2)</f>
        <v>0</v>
      </c>
      <c r="O112" s="50" t="n">
        <f aca="false">ROUND((M112+N112),2)</f>
        <v>0</v>
      </c>
      <c r="P112" s="51" t="s">
        <v>28</v>
      </c>
      <c r="Q112" s="50" t="n">
        <f aca="false">ROUND(M112*F112,2)</f>
        <v>0</v>
      </c>
      <c r="R112" s="50" t="n">
        <f aca="false">ROUND(N112*F112,2)</f>
        <v>0</v>
      </c>
      <c r="S112" s="52" t="n">
        <f aca="false">ROUND(Q112+R112,2)</f>
        <v>0</v>
      </c>
    </row>
    <row r="113" customFormat="false" ht="22.35" hidden="false" customHeight="false" outlineLevel="0" collapsed="false">
      <c r="A113" s="97" t="s">
        <v>151</v>
      </c>
      <c r="B113" s="45" t="s">
        <v>8</v>
      </c>
      <c r="C113" s="96" t="n">
        <v>96113</v>
      </c>
      <c r="D113" s="47" t="s">
        <v>45</v>
      </c>
      <c r="E113" s="48" t="s">
        <v>27</v>
      </c>
      <c r="F113" s="49" t="n">
        <v>0.31</v>
      </c>
      <c r="G113" s="50"/>
      <c r="H113" s="50"/>
      <c r="I113" s="50" t="n">
        <f aca="false">ROUND((H113+G113),2)</f>
        <v>0</v>
      </c>
      <c r="J113" s="50" t="n">
        <f aca="false">ROUND((G113*F113),2)</f>
        <v>0</v>
      </c>
      <c r="K113" s="50" t="n">
        <f aca="false">ROUND((H113*F113),2)</f>
        <v>0</v>
      </c>
      <c r="L113" s="50" t="n">
        <f aca="false">ROUND((K113+J113),2)</f>
        <v>0</v>
      </c>
      <c r="M113" s="50" t="n">
        <f aca="false">ROUND((IF(P113="BDI 1",((1+($S$3/100))*G113),((1+($S$4/100))*G113))),2)</f>
        <v>0</v>
      </c>
      <c r="N113" s="50" t="n">
        <f aca="false">ROUND((IF(P113="BDI 1",((1+($S$3/100))*H113),((1+($S$4/100))*H113))),2)</f>
        <v>0</v>
      </c>
      <c r="O113" s="50" t="n">
        <f aca="false">ROUND((M113+N113),2)</f>
        <v>0</v>
      </c>
      <c r="P113" s="51" t="s">
        <v>28</v>
      </c>
      <c r="Q113" s="50" t="n">
        <f aca="false">ROUND(M113*F113,2)</f>
        <v>0</v>
      </c>
      <c r="R113" s="50" t="n">
        <f aca="false">ROUND(N113*F113,2)</f>
        <v>0</v>
      </c>
      <c r="S113" s="52" t="n">
        <f aca="false">ROUND(Q113+R113,2)</f>
        <v>0</v>
      </c>
    </row>
    <row r="114" customFormat="false" ht="32.8" hidden="false" customHeight="false" outlineLevel="0" collapsed="false">
      <c r="A114" s="97" t="s">
        <v>152</v>
      </c>
      <c r="B114" s="45" t="s">
        <v>8</v>
      </c>
      <c r="C114" s="96" t="n">
        <v>90437</v>
      </c>
      <c r="D114" s="47" t="s">
        <v>47</v>
      </c>
      <c r="E114" s="48" t="s">
        <v>40</v>
      </c>
      <c r="F114" s="49" t="n">
        <v>1</v>
      </c>
      <c r="G114" s="50"/>
      <c r="H114" s="50"/>
      <c r="I114" s="50" t="n">
        <f aca="false">ROUND((H114+G114),2)</f>
        <v>0</v>
      </c>
      <c r="J114" s="50" t="n">
        <f aca="false">ROUND((G114*F114),2)</f>
        <v>0</v>
      </c>
      <c r="K114" s="50" t="n">
        <f aca="false">ROUND((H114*F114),2)</f>
        <v>0</v>
      </c>
      <c r="L114" s="50" t="n">
        <f aca="false">ROUND((K114+J114),2)</f>
        <v>0</v>
      </c>
      <c r="M114" s="50" t="n">
        <f aca="false">ROUND((IF(P114="BDI 1",((1+($S$3/100))*G114),((1+($S$4/100))*G114))),2)</f>
        <v>0</v>
      </c>
      <c r="N114" s="50" t="n">
        <f aca="false">ROUND((IF(P114="BDI 1",((1+($S$3/100))*H114),((1+($S$4/100))*H114))),2)</f>
        <v>0</v>
      </c>
      <c r="O114" s="50" t="n">
        <f aca="false">ROUND((M114+N114),2)</f>
        <v>0</v>
      </c>
      <c r="P114" s="51" t="s">
        <v>28</v>
      </c>
      <c r="Q114" s="50" t="n">
        <f aca="false">ROUND(M114*F114,2)</f>
        <v>0</v>
      </c>
      <c r="R114" s="50" t="n">
        <f aca="false">ROUND(N114*F114,2)</f>
        <v>0</v>
      </c>
      <c r="S114" s="52" t="n">
        <f aca="false">ROUND(Q114+R114,2)</f>
        <v>0</v>
      </c>
    </row>
    <row r="115" customFormat="false" ht="15" hidden="false" customHeight="false" outlineLevel="0" collapsed="false">
      <c r="A115" s="97" t="s">
        <v>153</v>
      </c>
      <c r="B115" s="45" t="s">
        <v>8</v>
      </c>
      <c r="C115" s="96" t="n">
        <v>38124</v>
      </c>
      <c r="D115" s="47" t="s">
        <v>49</v>
      </c>
      <c r="E115" s="48" t="s">
        <v>40</v>
      </c>
      <c r="F115" s="49" t="n">
        <v>1</v>
      </c>
      <c r="G115" s="50"/>
      <c r="H115" s="50"/>
      <c r="I115" s="50" t="n">
        <f aca="false">ROUND((H115+G115),2)</f>
        <v>0</v>
      </c>
      <c r="J115" s="50" t="n">
        <f aca="false">ROUND((G115*F115),2)</f>
        <v>0</v>
      </c>
      <c r="K115" s="50" t="n">
        <f aca="false">ROUND((H115*F115),2)</f>
        <v>0</v>
      </c>
      <c r="L115" s="50" t="n">
        <f aca="false">ROUND((K115+J115),2)</f>
        <v>0</v>
      </c>
      <c r="M115" s="50" t="n">
        <f aca="false">ROUND((IF(P115="BDI 1",((1+($S$3/100))*G115),((1+($S$4/100))*G115))),2)</f>
        <v>0</v>
      </c>
      <c r="N115" s="50" t="n">
        <f aca="false">ROUND((IF(P115="BDI 1",((1+($S$3/100))*H115),((1+($S$4/100))*H115))),2)</f>
        <v>0</v>
      </c>
      <c r="O115" s="50" t="n">
        <f aca="false">ROUND((M115+N115),2)</f>
        <v>0</v>
      </c>
      <c r="P115" s="51" t="s">
        <v>28</v>
      </c>
      <c r="Q115" s="50" t="n">
        <f aca="false">ROUND(M115*F115,2)</f>
        <v>0</v>
      </c>
      <c r="R115" s="50" t="n">
        <f aca="false">ROUND(N115*F115,2)</f>
        <v>0</v>
      </c>
      <c r="S115" s="52" t="n">
        <f aca="false">ROUND(Q115+R115,2)</f>
        <v>0</v>
      </c>
    </row>
    <row r="116" customFormat="false" ht="22.35" hidden="false" customHeight="false" outlineLevel="0" collapsed="false">
      <c r="A116" s="97" t="s">
        <v>154</v>
      </c>
      <c r="B116" s="45" t="s">
        <v>51</v>
      </c>
      <c r="C116" s="96" t="n">
        <v>63148</v>
      </c>
      <c r="D116" s="47" t="s">
        <v>52</v>
      </c>
      <c r="E116" s="48" t="s">
        <v>42</v>
      </c>
      <c r="F116" s="49" t="n">
        <v>13.5</v>
      </c>
      <c r="G116" s="50"/>
      <c r="H116" s="50"/>
      <c r="I116" s="50" t="n">
        <f aca="false">ROUND((H116+G116),2)</f>
        <v>0</v>
      </c>
      <c r="J116" s="50" t="n">
        <f aca="false">ROUND((G116*F116),2)</f>
        <v>0</v>
      </c>
      <c r="K116" s="50" t="n">
        <f aca="false">ROUND((H116*F116),2)</f>
        <v>0</v>
      </c>
      <c r="L116" s="50" t="n">
        <f aca="false">ROUND((K116+J116),2)</f>
        <v>0</v>
      </c>
      <c r="M116" s="50" t="n">
        <f aca="false">ROUND((IF(P116="BDI 1",((1+($S$3/100))*G116),((1+($S$4/100))*G116))),2)</f>
        <v>0</v>
      </c>
      <c r="N116" s="50" t="n">
        <f aca="false">ROUND((IF(P116="BDI 1",((1+($S$3/100))*H116),((1+($S$4/100))*H116))),2)</f>
        <v>0</v>
      </c>
      <c r="O116" s="50" t="n">
        <f aca="false">ROUND((M116+N116),2)</f>
        <v>0</v>
      </c>
      <c r="P116" s="51" t="s">
        <v>28</v>
      </c>
      <c r="Q116" s="50" t="n">
        <f aca="false">ROUND(M116*F116,2)</f>
        <v>0</v>
      </c>
      <c r="R116" s="50" t="n">
        <f aca="false">ROUND(N116*F116,2)</f>
        <v>0</v>
      </c>
      <c r="S116" s="52" t="n">
        <f aca="false">ROUND(Q116+R116,2)</f>
        <v>0</v>
      </c>
    </row>
    <row r="117" customFormat="false" ht="32.8" hidden="false" customHeight="false" outlineLevel="0" collapsed="false">
      <c r="A117" s="97" t="s">
        <v>155</v>
      </c>
      <c r="B117" s="45" t="s">
        <v>51</v>
      </c>
      <c r="C117" s="96" t="n">
        <v>95</v>
      </c>
      <c r="D117" s="47" t="s">
        <v>54</v>
      </c>
      <c r="E117" s="48" t="s">
        <v>42</v>
      </c>
      <c r="F117" s="49" t="n">
        <v>13.5</v>
      </c>
      <c r="G117" s="50"/>
      <c r="H117" s="50"/>
      <c r="I117" s="50" t="n">
        <f aca="false">ROUND((H117+G117),2)</f>
        <v>0</v>
      </c>
      <c r="J117" s="50" t="n">
        <f aca="false">ROUND((G117*F117),2)</f>
        <v>0</v>
      </c>
      <c r="K117" s="50" t="n">
        <f aca="false">ROUND((H117*F117),2)</f>
        <v>0</v>
      </c>
      <c r="L117" s="50" t="n">
        <f aca="false">ROUND((K117+J117),2)</f>
        <v>0</v>
      </c>
      <c r="M117" s="50" t="n">
        <f aca="false">ROUND((IF(P117="BDI 1",((1+($S$3/100))*G117),((1+($S$4/100))*G117))),2)</f>
        <v>0</v>
      </c>
      <c r="N117" s="50" t="n">
        <f aca="false">ROUND((IF(P117="BDI 1",((1+($S$3/100))*H117),((1+($S$4/100))*H117))),2)</f>
        <v>0</v>
      </c>
      <c r="O117" s="50" t="n">
        <f aca="false">ROUND((M117+N117),2)</f>
        <v>0</v>
      </c>
      <c r="P117" s="51" t="s">
        <v>28</v>
      </c>
      <c r="Q117" s="50" t="n">
        <f aca="false">ROUND(M117*F117,2)</f>
        <v>0</v>
      </c>
      <c r="R117" s="50" t="n">
        <f aca="false">ROUND(N117*F117,2)</f>
        <v>0</v>
      </c>
      <c r="S117" s="52" t="n">
        <f aca="false">ROUND(Q117+R117,2)</f>
        <v>0</v>
      </c>
    </row>
    <row r="118" customFormat="false" ht="15" hidden="false" customHeight="false" outlineLevel="0" collapsed="false">
      <c r="A118" s="97" t="s">
        <v>156</v>
      </c>
      <c r="B118" s="45" t="s">
        <v>51</v>
      </c>
      <c r="C118" s="96" t="n">
        <v>96</v>
      </c>
      <c r="D118" s="47" t="s">
        <v>56</v>
      </c>
      <c r="E118" s="48" t="s">
        <v>42</v>
      </c>
      <c r="F118" s="49" t="n">
        <v>14.1</v>
      </c>
      <c r="G118" s="50"/>
      <c r="H118" s="50"/>
      <c r="I118" s="50" t="n">
        <f aca="false">ROUND((H118+G118),2)</f>
        <v>0</v>
      </c>
      <c r="J118" s="50" t="n">
        <f aca="false">ROUND((G118*F118),2)</f>
        <v>0</v>
      </c>
      <c r="K118" s="50" t="n">
        <f aca="false">ROUND((H118*F118),2)</f>
        <v>0</v>
      </c>
      <c r="L118" s="50" t="n">
        <f aca="false">ROUND((K118+J118),2)</f>
        <v>0</v>
      </c>
      <c r="M118" s="50" t="n">
        <f aca="false">ROUND((IF(P118="BDI 1",((1+($S$3/100))*G118),((1+($S$4/100))*G118))),2)</f>
        <v>0</v>
      </c>
      <c r="N118" s="50" t="n">
        <f aca="false">ROUND((IF(P118="BDI 1",((1+($S$3/100))*H118),((1+($S$4/100))*H118))),2)</f>
        <v>0</v>
      </c>
      <c r="O118" s="50" t="n">
        <f aca="false">ROUND((M118+N118),2)</f>
        <v>0</v>
      </c>
      <c r="P118" s="51" t="s">
        <v>28</v>
      </c>
      <c r="Q118" s="50" t="n">
        <f aca="false">ROUND(M118*F118,2)</f>
        <v>0</v>
      </c>
      <c r="R118" s="50" t="n">
        <f aca="false">ROUND(N118*F118,2)</f>
        <v>0</v>
      </c>
      <c r="S118" s="52" t="n">
        <f aca="false">ROUND(Q118+R118,2)</f>
        <v>0</v>
      </c>
    </row>
    <row r="119" customFormat="false" ht="15" hidden="false" customHeight="false" outlineLevel="0" collapsed="false">
      <c r="A119" s="97" t="s">
        <v>157</v>
      </c>
      <c r="B119" s="45" t="s">
        <v>58</v>
      </c>
      <c r="C119" s="96" t="n">
        <v>195</v>
      </c>
      <c r="D119" s="47" t="s">
        <v>59</v>
      </c>
      <c r="E119" s="48" t="s">
        <v>40</v>
      </c>
      <c r="F119" s="49" t="n">
        <v>1</v>
      </c>
      <c r="G119" s="50"/>
      <c r="H119" s="50"/>
      <c r="I119" s="50" t="n">
        <f aca="false">ROUND((H119+G119),2)</f>
        <v>0</v>
      </c>
      <c r="J119" s="50" t="n">
        <f aca="false">ROUND((G119*F119),2)</f>
        <v>0</v>
      </c>
      <c r="K119" s="50" t="n">
        <f aca="false">ROUND((H119*F119),2)</f>
        <v>0</v>
      </c>
      <c r="L119" s="50" t="n">
        <f aca="false">ROUND((K119+J119),2)</f>
        <v>0</v>
      </c>
      <c r="M119" s="50" t="n">
        <f aca="false">ROUND((IF(P119="BDI 1",((1+($S$3/100))*G119),((1+($S$4/100))*G119))),2)</f>
        <v>0</v>
      </c>
      <c r="N119" s="50" t="n">
        <f aca="false">ROUND((IF(P119="BDI 1",((1+($S$3/100))*H119),((1+($S$4/100))*H119))),2)</f>
        <v>0</v>
      </c>
      <c r="O119" s="50" t="n">
        <f aca="false">ROUND((M119+N119),2)</f>
        <v>0</v>
      </c>
      <c r="P119" s="51" t="s">
        <v>28</v>
      </c>
      <c r="Q119" s="50" t="n">
        <f aca="false">ROUND(M119*F119,2)</f>
        <v>0</v>
      </c>
      <c r="R119" s="50" t="n">
        <f aca="false">ROUND(N119*F119,2)</f>
        <v>0</v>
      </c>
      <c r="S119" s="52" t="n">
        <f aca="false">ROUND(Q119+R119,2)</f>
        <v>0</v>
      </c>
    </row>
    <row r="120" customFormat="false" ht="15" hidden="false" customHeight="false" outlineLevel="0" collapsed="false">
      <c r="A120" s="97" t="s">
        <v>158</v>
      </c>
      <c r="B120" s="45" t="s">
        <v>51</v>
      </c>
      <c r="C120" s="96" t="n">
        <v>98</v>
      </c>
      <c r="D120" s="47" t="s">
        <v>61</v>
      </c>
      <c r="E120" s="48" t="s">
        <v>40</v>
      </c>
      <c r="F120" s="49" t="n">
        <v>1</v>
      </c>
      <c r="G120" s="50"/>
      <c r="H120" s="50"/>
      <c r="I120" s="50" t="n">
        <f aca="false">ROUND((H120+G120),2)</f>
        <v>0</v>
      </c>
      <c r="J120" s="50" t="n">
        <f aca="false">ROUND((G120*F120),2)</f>
        <v>0</v>
      </c>
      <c r="K120" s="50" t="n">
        <f aca="false">ROUND((H120*F120),2)</f>
        <v>0</v>
      </c>
      <c r="L120" s="50" t="n">
        <f aca="false">ROUND((K120+J120),2)</f>
        <v>0</v>
      </c>
      <c r="M120" s="50" t="n">
        <f aca="false">ROUND((IF(P120="BDI 1",((1+($S$3/100))*G120),((1+($S$4/100))*G120))),2)</f>
        <v>0</v>
      </c>
      <c r="N120" s="50" t="n">
        <f aca="false">ROUND((IF(P120="BDI 1",((1+($S$3/100))*H120),((1+($S$4/100))*H120))),2)</f>
        <v>0</v>
      </c>
      <c r="O120" s="50" t="n">
        <f aca="false">ROUND((M120+N120),2)</f>
        <v>0</v>
      </c>
      <c r="P120" s="51" t="s">
        <v>28</v>
      </c>
      <c r="Q120" s="50" t="n">
        <f aca="false">ROUND(M120*F120,2)</f>
        <v>0</v>
      </c>
      <c r="R120" s="50" t="n">
        <f aca="false">ROUND(N120*F120,2)</f>
        <v>0</v>
      </c>
      <c r="S120" s="52" t="n">
        <f aca="false">ROUND(Q120+R120,2)</f>
        <v>0</v>
      </c>
    </row>
    <row r="121" customFormat="false" ht="22.35" hidden="false" customHeight="false" outlineLevel="0" collapsed="false">
      <c r="A121" s="97" t="s">
        <v>159</v>
      </c>
      <c r="B121" s="45" t="s">
        <v>8</v>
      </c>
      <c r="C121" s="96" t="n">
        <v>104315</v>
      </c>
      <c r="D121" s="47" t="s">
        <v>63</v>
      </c>
      <c r="E121" s="48" t="s">
        <v>42</v>
      </c>
      <c r="F121" s="49" t="n">
        <v>13.5</v>
      </c>
      <c r="G121" s="50"/>
      <c r="H121" s="50"/>
      <c r="I121" s="50" t="n">
        <f aca="false">ROUND((H121+G121),2)</f>
        <v>0</v>
      </c>
      <c r="J121" s="50" t="n">
        <f aca="false">ROUND((G121*F121),2)</f>
        <v>0</v>
      </c>
      <c r="K121" s="50" t="n">
        <f aca="false">ROUND((H121*F121),2)</f>
        <v>0</v>
      </c>
      <c r="L121" s="50" t="n">
        <f aca="false">ROUND((K121+J121),2)</f>
        <v>0</v>
      </c>
      <c r="M121" s="50" t="n">
        <f aca="false">ROUND((IF(P121="BDI 1",((1+($S$3/100))*G121),((1+($S$4/100))*G121))),2)</f>
        <v>0</v>
      </c>
      <c r="N121" s="50" t="n">
        <f aca="false">ROUND((IF(P121="BDI 1",((1+($S$3/100))*H121),((1+($S$4/100))*H121))),2)</f>
        <v>0</v>
      </c>
      <c r="O121" s="50" t="n">
        <f aca="false">ROUND((M121+N121),2)</f>
        <v>0</v>
      </c>
      <c r="P121" s="51" t="s">
        <v>28</v>
      </c>
      <c r="Q121" s="50" t="n">
        <f aca="false">ROUND(M121*F121,2)</f>
        <v>0</v>
      </c>
      <c r="R121" s="50" t="n">
        <f aca="false">ROUND(N121*F121,2)</f>
        <v>0</v>
      </c>
      <c r="S121" s="52" t="n">
        <f aca="false">ROUND(Q121+R121,2)</f>
        <v>0</v>
      </c>
    </row>
    <row r="122" customFormat="false" ht="32.8" hidden="false" customHeight="false" outlineLevel="0" collapsed="false">
      <c r="A122" s="97" t="s">
        <v>160</v>
      </c>
      <c r="B122" s="45" t="s">
        <v>8</v>
      </c>
      <c r="C122" s="96" t="n">
        <v>91845</v>
      </c>
      <c r="D122" s="47" t="s">
        <v>65</v>
      </c>
      <c r="E122" s="48" t="s">
        <v>42</v>
      </c>
      <c r="F122" s="49" t="n">
        <v>13.5</v>
      </c>
      <c r="G122" s="50"/>
      <c r="H122" s="50"/>
      <c r="I122" s="50" t="n">
        <f aca="false">ROUND((H122+G122),2)</f>
        <v>0</v>
      </c>
      <c r="J122" s="50" t="n">
        <f aca="false">ROUND((G122*F122),2)</f>
        <v>0</v>
      </c>
      <c r="K122" s="50" t="n">
        <f aca="false">ROUND((H122*F122),2)</f>
        <v>0</v>
      </c>
      <c r="L122" s="50" t="n">
        <f aca="false">ROUND((K122+J122),2)</f>
        <v>0</v>
      </c>
      <c r="M122" s="50" t="n">
        <f aca="false">ROUND((IF(P122="BDI 1",((1+($S$3/100))*G122),((1+($S$4/100))*G122))),2)</f>
        <v>0</v>
      </c>
      <c r="N122" s="50" t="n">
        <f aca="false">ROUND((IF(P122="BDI 1",((1+($S$3/100))*H122),((1+($S$4/100))*H122))),2)</f>
        <v>0</v>
      </c>
      <c r="O122" s="50" t="n">
        <f aca="false">ROUND((M122+N122),2)</f>
        <v>0</v>
      </c>
      <c r="P122" s="51" t="s">
        <v>28</v>
      </c>
      <c r="Q122" s="50" t="n">
        <f aca="false">ROUND(M122*F122,2)</f>
        <v>0</v>
      </c>
      <c r="R122" s="50" t="n">
        <f aca="false">ROUND(N122*F122,2)</f>
        <v>0</v>
      </c>
      <c r="S122" s="52" t="n">
        <f aca="false">ROUND(Q122+R122,2)</f>
        <v>0</v>
      </c>
    </row>
    <row r="123" customFormat="false" ht="15" hidden="false" customHeight="false" outlineLevel="0" collapsed="false">
      <c r="A123" s="53"/>
      <c r="B123" s="54"/>
      <c r="C123" s="55"/>
      <c r="D123" s="56"/>
      <c r="E123" s="55"/>
      <c r="F123" s="57"/>
      <c r="G123" s="57"/>
      <c r="H123" s="57"/>
      <c r="I123" s="58"/>
      <c r="J123" s="58"/>
      <c r="K123" s="58"/>
      <c r="L123" s="58"/>
      <c r="M123" s="59"/>
      <c r="N123" s="59"/>
      <c r="O123" s="59"/>
      <c r="P123" s="59"/>
      <c r="Q123" s="59"/>
      <c r="R123" s="59"/>
      <c r="S123" s="60"/>
    </row>
    <row r="124" customFormat="false" ht="15" hidden="false" customHeight="false" outlineLevel="0" collapsed="false">
      <c r="A124" s="37" t="n">
        <v>9</v>
      </c>
      <c r="B124" s="38"/>
      <c r="C124" s="39"/>
      <c r="D124" s="40" t="s">
        <v>161</v>
      </c>
      <c r="E124" s="40"/>
      <c r="F124" s="41"/>
      <c r="G124" s="42"/>
      <c r="H124" s="42"/>
      <c r="I124" s="42"/>
      <c r="J124" s="42" t="n">
        <f aca="false">SUBTOTAL(9,J125:J137)</f>
        <v>0</v>
      </c>
      <c r="K124" s="42" t="n">
        <f aca="false">SUBTOTAL(9,K125:K137)</f>
        <v>0</v>
      </c>
      <c r="L124" s="42" t="n">
        <f aca="false">SUBTOTAL(9,L125:L137)</f>
        <v>0</v>
      </c>
      <c r="M124" s="42"/>
      <c r="N124" s="42"/>
      <c r="O124" s="42"/>
      <c r="P124" s="42"/>
      <c r="Q124" s="42" t="n">
        <f aca="false">SUBTOTAL(9,Q125:Q137)</f>
        <v>0</v>
      </c>
      <c r="R124" s="42" t="n">
        <f aca="false">SUBTOTAL(9,R125:R137)</f>
        <v>0</v>
      </c>
      <c r="S124" s="43" t="n">
        <f aca="false">SUBTOTAL(9,S125:S137)</f>
        <v>0</v>
      </c>
    </row>
    <row r="125" customFormat="false" ht="22.35" hidden="false" customHeight="false" outlineLevel="0" collapsed="false">
      <c r="A125" s="97" t="s">
        <v>162</v>
      </c>
      <c r="B125" s="45" t="s">
        <v>8</v>
      </c>
      <c r="C125" s="96" t="n">
        <v>103272</v>
      </c>
      <c r="D125" s="47" t="s">
        <v>39</v>
      </c>
      <c r="E125" s="48" t="s">
        <v>40</v>
      </c>
      <c r="F125" s="49" t="n">
        <v>1</v>
      </c>
      <c r="G125" s="50"/>
      <c r="H125" s="50"/>
      <c r="I125" s="50" t="n">
        <f aca="false">ROUND((H125+G125),2)</f>
        <v>0</v>
      </c>
      <c r="J125" s="50" t="n">
        <f aca="false">ROUND((G125*F125),2)</f>
        <v>0</v>
      </c>
      <c r="K125" s="50" t="n">
        <f aca="false">ROUND((H125*F125),2)</f>
        <v>0</v>
      </c>
      <c r="L125" s="50" t="n">
        <f aca="false">ROUND((K125+J125),2)</f>
        <v>0</v>
      </c>
      <c r="M125" s="50" t="n">
        <f aca="false">ROUND((IF(P125="BDI 1",((1+($S$3/100))*G125),((1+($S$4/100))*G125))),2)</f>
        <v>0</v>
      </c>
      <c r="N125" s="50" t="n">
        <f aca="false">ROUND((IF(P125="BDI 1",((1+($S$3/100))*H125),((1+($S$4/100))*H125))),2)</f>
        <v>0</v>
      </c>
      <c r="O125" s="50" t="n">
        <f aca="false">ROUND((M125+N125),2)</f>
        <v>0</v>
      </c>
      <c r="P125" s="51" t="s">
        <v>28</v>
      </c>
      <c r="Q125" s="50" t="n">
        <f aca="false">ROUND(M125*F125,2)</f>
        <v>0</v>
      </c>
      <c r="R125" s="50" t="n">
        <f aca="false">ROUND(N125*F125,2)</f>
        <v>0</v>
      </c>
      <c r="S125" s="52" t="n">
        <f aca="false">ROUND(Q125+R125,2)</f>
        <v>0</v>
      </c>
    </row>
    <row r="126" customFormat="false" ht="32.8" hidden="false" customHeight="false" outlineLevel="0" collapsed="false">
      <c r="A126" s="97" t="s">
        <v>163</v>
      </c>
      <c r="B126" s="45" t="s">
        <v>8</v>
      </c>
      <c r="C126" s="96" t="n">
        <v>103290</v>
      </c>
      <c r="D126" s="47" t="s">
        <v>41</v>
      </c>
      <c r="E126" s="48" t="s">
        <v>42</v>
      </c>
      <c r="F126" s="49" t="n">
        <v>12</v>
      </c>
      <c r="G126" s="50"/>
      <c r="H126" s="50"/>
      <c r="I126" s="50" t="n">
        <f aca="false">ROUND((H126+G126),2)</f>
        <v>0</v>
      </c>
      <c r="J126" s="50" t="n">
        <f aca="false">ROUND((G126*F126),2)</f>
        <v>0</v>
      </c>
      <c r="K126" s="50" t="n">
        <f aca="false">ROUND((H126*F126),2)</f>
        <v>0</v>
      </c>
      <c r="L126" s="50" t="n">
        <f aca="false">ROUND((K126+J126),2)</f>
        <v>0</v>
      </c>
      <c r="M126" s="50" t="n">
        <f aca="false">ROUND((IF(P126="BDI 1",((1+($S$3/100))*G126),((1+($S$4/100))*G126))),2)</f>
        <v>0</v>
      </c>
      <c r="N126" s="50" t="n">
        <f aca="false">ROUND((IF(P126="BDI 1",((1+($S$3/100))*H126),((1+($S$4/100))*H126))),2)</f>
        <v>0</v>
      </c>
      <c r="O126" s="50" t="n">
        <f aca="false">ROUND((M126+N126),2)</f>
        <v>0</v>
      </c>
      <c r="P126" s="51" t="s">
        <v>28</v>
      </c>
      <c r="Q126" s="50" t="n">
        <f aca="false">ROUND(M126*F126,2)</f>
        <v>0</v>
      </c>
      <c r="R126" s="50" t="n">
        <f aca="false">ROUND(N126*F126,2)</f>
        <v>0</v>
      </c>
      <c r="S126" s="52" t="n">
        <f aca="false">ROUND(Q126+R126,2)</f>
        <v>0</v>
      </c>
    </row>
    <row r="127" customFormat="false" ht="22.35" hidden="false" customHeight="false" outlineLevel="0" collapsed="false">
      <c r="A127" s="97" t="s">
        <v>164</v>
      </c>
      <c r="B127" s="45" t="s">
        <v>8</v>
      </c>
      <c r="C127" s="96" t="n">
        <v>97641</v>
      </c>
      <c r="D127" s="47" t="s">
        <v>43</v>
      </c>
      <c r="E127" s="48" t="s">
        <v>27</v>
      </c>
      <c r="F127" s="49" t="n">
        <v>0.28</v>
      </c>
      <c r="G127" s="50"/>
      <c r="H127" s="50"/>
      <c r="I127" s="50" t="n">
        <f aca="false">ROUND((H127+G127),2)</f>
        <v>0</v>
      </c>
      <c r="J127" s="50" t="n">
        <f aca="false">ROUND((G127*F127),2)</f>
        <v>0</v>
      </c>
      <c r="K127" s="50" t="n">
        <f aca="false">ROUND((H127*F127),2)</f>
        <v>0</v>
      </c>
      <c r="L127" s="50" t="n">
        <f aca="false">ROUND((K127+J127),2)</f>
        <v>0</v>
      </c>
      <c r="M127" s="50" t="n">
        <f aca="false">ROUND((IF(P127="BDI 1",((1+($S$3/100))*G127),((1+($S$4/100))*G127))),2)</f>
        <v>0</v>
      </c>
      <c r="N127" s="50" t="n">
        <f aca="false">ROUND((IF(P127="BDI 1",((1+($S$3/100))*H127),((1+($S$4/100))*H127))),2)</f>
        <v>0</v>
      </c>
      <c r="O127" s="50" t="n">
        <f aca="false">ROUND((M127+N127),2)</f>
        <v>0</v>
      </c>
      <c r="P127" s="51" t="s">
        <v>28</v>
      </c>
      <c r="Q127" s="50" t="n">
        <f aca="false">ROUND(M127*F127,2)</f>
        <v>0</v>
      </c>
      <c r="R127" s="50" t="n">
        <f aca="false">ROUND(N127*F127,2)</f>
        <v>0</v>
      </c>
      <c r="S127" s="52" t="n">
        <f aca="false">ROUND(Q127+R127,2)</f>
        <v>0</v>
      </c>
    </row>
    <row r="128" customFormat="false" ht="22.35" hidden="false" customHeight="false" outlineLevel="0" collapsed="false">
      <c r="A128" s="97" t="s">
        <v>165</v>
      </c>
      <c r="B128" s="45" t="s">
        <v>8</v>
      </c>
      <c r="C128" s="96" t="n">
        <v>96113</v>
      </c>
      <c r="D128" s="47" t="s">
        <v>45</v>
      </c>
      <c r="E128" s="48" t="s">
        <v>27</v>
      </c>
      <c r="F128" s="49" t="n">
        <v>0.31</v>
      </c>
      <c r="G128" s="50"/>
      <c r="H128" s="50"/>
      <c r="I128" s="50" t="n">
        <f aca="false">ROUND((H128+G128),2)</f>
        <v>0</v>
      </c>
      <c r="J128" s="50" t="n">
        <f aca="false">ROUND((G128*F128),2)</f>
        <v>0</v>
      </c>
      <c r="K128" s="50" t="n">
        <f aca="false">ROUND((H128*F128),2)</f>
        <v>0</v>
      </c>
      <c r="L128" s="50" t="n">
        <f aca="false">ROUND((K128+J128),2)</f>
        <v>0</v>
      </c>
      <c r="M128" s="50" t="n">
        <f aca="false">ROUND((IF(P128="BDI 1",((1+($S$3/100))*G128),((1+($S$4/100))*G128))),2)</f>
        <v>0</v>
      </c>
      <c r="N128" s="50" t="n">
        <f aca="false">ROUND((IF(P128="BDI 1",((1+($S$3/100))*H128),((1+($S$4/100))*H128))),2)</f>
        <v>0</v>
      </c>
      <c r="O128" s="50" t="n">
        <f aca="false">ROUND((M128+N128),2)</f>
        <v>0</v>
      </c>
      <c r="P128" s="51" t="s">
        <v>28</v>
      </c>
      <c r="Q128" s="50" t="n">
        <f aca="false">ROUND(M128*F128,2)</f>
        <v>0</v>
      </c>
      <c r="R128" s="50" t="n">
        <f aca="false">ROUND(N128*F128,2)</f>
        <v>0</v>
      </c>
      <c r="S128" s="52" t="n">
        <f aca="false">ROUND(Q128+R128,2)</f>
        <v>0</v>
      </c>
    </row>
    <row r="129" customFormat="false" ht="32.8" hidden="false" customHeight="false" outlineLevel="0" collapsed="false">
      <c r="A129" s="97" t="s">
        <v>166</v>
      </c>
      <c r="B129" s="45" t="s">
        <v>8</v>
      </c>
      <c r="C129" s="96" t="n">
        <v>90437</v>
      </c>
      <c r="D129" s="47" t="s">
        <v>47</v>
      </c>
      <c r="E129" s="48" t="s">
        <v>40</v>
      </c>
      <c r="F129" s="49" t="n">
        <v>1</v>
      </c>
      <c r="G129" s="50"/>
      <c r="H129" s="50"/>
      <c r="I129" s="50" t="n">
        <f aca="false">ROUND((H129+G129),2)</f>
        <v>0</v>
      </c>
      <c r="J129" s="50" t="n">
        <f aca="false">ROUND((G129*F129),2)</f>
        <v>0</v>
      </c>
      <c r="K129" s="50" t="n">
        <f aca="false">ROUND((H129*F129),2)</f>
        <v>0</v>
      </c>
      <c r="L129" s="50" t="n">
        <f aca="false">ROUND((K129+J129),2)</f>
        <v>0</v>
      </c>
      <c r="M129" s="50" t="n">
        <f aca="false">ROUND((IF(P129="BDI 1",((1+($S$3/100))*G129),((1+($S$4/100))*G129))),2)</f>
        <v>0</v>
      </c>
      <c r="N129" s="50" t="n">
        <f aca="false">ROUND((IF(P129="BDI 1",((1+($S$3/100))*H129),((1+($S$4/100))*H129))),2)</f>
        <v>0</v>
      </c>
      <c r="O129" s="50" t="n">
        <f aca="false">ROUND((M129+N129),2)</f>
        <v>0</v>
      </c>
      <c r="P129" s="51" t="s">
        <v>28</v>
      </c>
      <c r="Q129" s="50" t="n">
        <f aca="false">ROUND(M129*F129,2)</f>
        <v>0</v>
      </c>
      <c r="R129" s="50" t="n">
        <f aca="false">ROUND(N129*F129,2)</f>
        <v>0</v>
      </c>
      <c r="S129" s="52" t="n">
        <f aca="false">ROUND(Q129+R129,2)</f>
        <v>0</v>
      </c>
    </row>
    <row r="130" customFormat="false" ht="15" hidden="false" customHeight="false" outlineLevel="0" collapsed="false">
      <c r="A130" s="97" t="s">
        <v>167</v>
      </c>
      <c r="B130" s="45" t="s">
        <v>8</v>
      </c>
      <c r="C130" s="96" t="n">
        <v>38124</v>
      </c>
      <c r="D130" s="47" t="s">
        <v>49</v>
      </c>
      <c r="E130" s="48" t="s">
        <v>40</v>
      </c>
      <c r="F130" s="49" t="n">
        <v>1</v>
      </c>
      <c r="G130" s="50"/>
      <c r="H130" s="50"/>
      <c r="I130" s="50" t="n">
        <f aca="false">ROUND((H130+G130),2)</f>
        <v>0</v>
      </c>
      <c r="J130" s="50" t="n">
        <f aca="false">ROUND((G130*F130),2)</f>
        <v>0</v>
      </c>
      <c r="K130" s="50" t="n">
        <f aca="false">ROUND((H130*F130),2)</f>
        <v>0</v>
      </c>
      <c r="L130" s="50" t="n">
        <f aca="false">ROUND((K130+J130),2)</f>
        <v>0</v>
      </c>
      <c r="M130" s="50" t="n">
        <f aca="false">ROUND((IF(P130="BDI 1",((1+($S$3/100))*G130),((1+($S$4/100))*G130))),2)</f>
        <v>0</v>
      </c>
      <c r="N130" s="50" t="n">
        <f aca="false">ROUND((IF(P130="BDI 1",((1+($S$3/100))*H130),((1+($S$4/100))*H130))),2)</f>
        <v>0</v>
      </c>
      <c r="O130" s="50" t="n">
        <f aca="false">ROUND((M130+N130),2)</f>
        <v>0</v>
      </c>
      <c r="P130" s="51" t="s">
        <v>28</v>
      </c>
      <c r="Q130" s="50" t="n">
        <f aca="false">ROUND(M130*F130,2)</f>
        <v>0</v>
      </c>
      <c r="R130" s="50" t="n">
        <f aca="false">ROUND(N130*F130,2)</f>
        <v>0</v>
      </c>
      <c r="S130" s="52" t="n">
        <f aca="false">ROUND(Q130+R130,2)</f>
        <v>0</v>
      </c>
    </row>
    <row r="131" customFormat="false" ht="22.35" hidden="false" customHeight="false" outlineLevel="0" collapsed="false">
      <c r="A131" s="97" t="s">
        <v>168</v>
      </c>
      <c r="B131" s="45" t="s">
        <v>51</v>
      </c>
      <c r="C131" s="96" t="n">
        <v>63148</v>
      </c>
      <c r="D131" s="47" t="s">
        <v>52</v>
      </c>
      <c r="E131" s="48" t="s">
        <v>42</v>
      </c>
      <c r="F131" s="49" t="n">
        <v>12</v>
      </c>
      <c r="G131" s="50"/>
      <c r="H131" s="50"/>
      <c r="I131" s="50" t="n">
        <f aca="false">ROUND((H131+G131),2)</f>
        <v>0</v>
      </c>
      <c r="J131" s="50" t="n">
        <f aca="false">ROUND((G131*F131),2)</f>
        <v>0</v>
      </c>
      <c r="K131" s="50" t="n">
        <f aca="false">ROUND((H131*F131),2)</f>
        <v>0</v>
      </c>
      <c r="L131" s="50" t="n">
        <f aca="false">ROUND((K131+J131),2)</f>
        <v>0</v>
      </c>
      <c r="M131" s="50" t="n">
        <f aca="false">ROUND((IF(P131="BDI 1",((1+($S$3/100))*G131),((1+($S$4/100))*G131))),2)</f>
        <v>0</v>
      </c>
      <c r="N131" s="50" t="n">
        <f aca="false">ROUND((IF(P131="BDI 1",((1+($S$3/100))*H131),((1+($S$4/100))*H131))),2)</f>
        <v>0</v>
      </c>
      <c r="O131" s="50" t="n">
        <f aca="false">ROUND((M131+N131),2)</f>
        <v>0</v>
      </c>
      <c r="P131" s="51" t="s">
        <v>28</v>
      </c>
      <c r="Q131" s="50" t="n">
        <f aca="false">ROUND(M131*F131,2)</f>
        <v>0</v>
      </c>
      <c r="R131" s="50" t="n">
        <f aca="false">ROUND(N131*F131,2)</f>
        <v>0</v>
      </c>
      <c r="S131" s="52" t="n">
        <f aca="false">ROUND(Q131+R131,2)</f>
        <v>0</v>
      </c>
    </row>
    <row r="132" customFormat="false" ht="32.8" hidden="false" customHeight="false" outlineLevel="0" collapsed="false">
      <c r="A132" s="97" t="s">
        <v>169</v>
      </c>
      <c r="B132" s="45" t="s">
        <v>51</v>
      </c>
      <c r="C132" s="96" t="n">
        <v>95</v>
      </c>
      <c r="D132" s="47" t="s">
        <v>54</v>
      </c>
      <c r="E132" s="48" t="s">
        <v>42</v>
      </c>
      <c r="F132" s="49" t="n">
        <v>12</v>
      </c>
      <c r="G132" s="50"/>
      <c r="H132" s="50"/>
      <c r="I132" s="50" t="n">
        <f aca="false">ROUND((H132+G132),2)</f>
        <v>0</v>
      </c>
      <c r="J132" s="50" t="n">
        <f aca="false">ROUND((G132*F132),2)</f>
        <v>0</v>
      </c>
      <c r="K132" s="50" t="n">
        <f aca="false">ROUND((H132*F132),2)</f>
        <v>0</v>
      </c>
      <c r="L132" s="50" t="n">
        <f aca="false">ROUND((K132+J132),2)</f>
        <v>0</v>
      </c>
      <c r="M132" s="50" t="n">
        <f aca="false">ROUND((IF(P132="BDI 1",((1+($S$3/100))*G132),((1+($S$4/100))*G132))),2)</f>
        <v>0</v>
      </c>
      <c r="N132" s="50" t="n">
        <f aca="false">ROUND((IF(P132="BDI 1",((1+($S$3/100))*H132),((1+($S$4/100))*H132))),2)</f>
        <v>0</v>
      </c>
      <c r="O132" s="50" t="n">
        <f aca="false">ROUND((M132+N132),2)</f>
        <v>0</v>
      </c>
      <c r="P132" s="51" t="s">
        <v>28</v>
      </c>
      <c r="Q132" s="50" t="n">
        <f aca="false">ROUND(M132*F132,2)</f>
        <v>0</v>
      </c>
      <c r="R132" s="50" t="n">
        <f aca="false">ROUND(N132*F132,2)</f>
        <v>0</v>
      </c>
      <c r="S132" s="52" t="n">
        <f aca="false">ROUND(Q132+R132,2)</f>
        <v>0</v>
      </c>
    </row>
    <row r="133" customFormat="false" ht="15" hidden="false" customHeight="false" outlineLevel="0" collapsed="false">
      <c r="A133" s="97" t="s">
        <v>170</v>
      </c>
      <c r="B133" s="45" t="s">
        <v>51</v>
      </c>
      <c r="C133" s="96" t="n">
        <v>96</v>
      </c>
      <c r="D133" s="47" t="s">
        <v>56</v>
      </c>
      <c r="E133" s="48" t="s">
        <v>42</v>
      </c>
      <c r="F133" s="49" t="n">
        <v>12.6</v>
      </c>
      <c r="G133" s="50"/>
      <c r="H133" s="50"/>
      <c r="I133" s="50" t="n">
        <f aca="false">ROUND((H133+G133),2)</f>
        <v>0</v>
      </c>
      <c r="J133" s="50" t="n">
        <f aca="false">ROUND((G133*F133),2)</f>
        <v>0</v>
      </c>
      <c r="K133" s="50" t="n">
        <f aca="false">ROUND((H133*F133),2)</f>
        <v>0</v>
      </c>
      <c r="L133" s="50" t="n">
        <f aca="false">ROUND((K133+J133),2)</f>
        <v>0</v>
      </c>
      <c r="M133" s="50" t="n">
        <f aca="false">ROUND((IF(P133="BDI 1",((1+($S$3/100))*G133),((1+($S$4/100))*G133))),2)</f>
        <v>0</v>
      </c>
      <c r="N133" s="50" t="n">
        <f aca="false">ROUND((IF(P133="BDI 1",((1+($S$3/100))*H133),((1+($S$4/100))*H133))),2)</f>
        <v>0</v>
      </c>
      <c r="O133" s="50" t="n">
        <f aca="false">ROUND((M133+N133),2)</f>
        <v>0</v>
      </c>
      <c r="P133" s="51" t="s">
        <v>28</v>
      </c>
      <c r="Q133" s="50" t="n">
        <f aca="false">ROUND(M133*F133,2)</f>
        <v>0</v>
      </c>
      <c r="R133" s="50" t="n">
        <f aca="false">ROUND(N133*F133,2)</f>
        <v>0</v>
      </c>
      <c r="S133" s="52" t="n">
        <f aca="false">ROUND(Q133+R133,2)</f>
        <v>0</v>
      </c>
    </row>
    <row r="134" customFormat="false" ht="15" hidden="false" customHeight="false" outlineLevel="0" collapsed="false">
      <c r="A134" s="97" t="s">
        <v>171</v>
      </c>
      <c r="B134" s="45" t="s">
        <v>58</v>
      </c>
      <c r="C134" s="96" t="n">
        <v>195</v>
      </c>
      <c r="D134" s="47" t="s">
        <v>59</v>
      </c>
      <c r="E134" s="48" t="s">
        <v>40</v>
      </c>
      <c r="F134" s="49" t="n">
        <v>1</v>
      </c>
      <c r="G134" s="50"/>
      <c r="H134" s="50"/>
      <c r="I134" s="50" t="n">
        <f aca="false">ROUND((H134+G134),2)</f>
        <v>0</v>
      </c>
      <c r="J134" s="50" t="n">
        <f aca="false">ROUND((G134*F134),2)</f>
        <v>0</v>
      </c>
      <c r="K134" s="50" t="n">
        <f aca="false">ROUND((H134*F134),2)</f>
        <v>0</v>
      </c>
      <c r="L134" s="50" t="n">
        <f aca="false">ROUND((K134+J134),2)</f>
        <v>0</v>
      </c>
      <c r="M134" s="50" t="n">
        <f aca="false">ROUND((IF(P134="BDI 1",((1+($S$3/100))*G134),((1+($S$4/100))*G134))),2)</f>
        <v>0</v>
      </c>
      <c r="N134" s="50" t="n">
        <f aca="false">ROUND((IF(P134="BDI 1",((1+($S$3/100))*H134),((1+($S$4/100))*H134))),2)</f>
        <v>0</v>
      </c>
      <c r="O134" s="50" t="n">
        <f aca="false">ROUND((M134+N134),2)</f>
        <v>0</v>
      </c>
      <c r="P134" s="51" t="s">
        <v>28</v>
      </c>
      <c r="Q134" s="50" t="n">
        <f aca="false">ROUND(M134*F134,2)</f>
        <v>0</v>
      </c>
      <c r="R134" s="50" t="n">
        <f aca="false">ROUND(N134*F134,2)</f>
        <v>0</v>
      </c>
      <c r="S134" s="52" t="n">
        <f aca="false">ROUND(Q134+R134,2)</f>
        <v>0</v>
      </c>
    </row>
    <row r="135" customFormat="false" ht="15" hidden="false" customHeight="false" outlineLevel="0" collapsed="false">
      <c r="A135" s="97" t="s">
        <v>172</v>
      </c>
      <c r="B135" s="45" t="s">
        <v>51</v>
      </c>
      <c r="C135" s="96" t="n">
        <v>98</v>
      </c>
      <c r="D135" s="47" t="s">
        <v>61</v>
      </c>
      <c r="E135" s="48" t="s">
        <v>40</v>
      </c>
      <c r="F135" s="49" t="n">
        <v>1</v>
      </c>
      <c r="G135" s="50"/>
      <c r="H135" s="50"/>
      <c r="I135" s="50" t="n">
        <f aca="false">ROUND((H135+G135),2)</f>
        <v>0</v>
      </c>
      <c r="J135" s="50" t="n">
        <f aca="false">ROUND((G135*F135),2)</f>
        <v>0</v>
      </c>
      <c r="K135" s="50" t="n">
        <f aca="false">ROUND((H135*F135),2)</f>
        <v>0</v>
      </c>
      <c r="L135" s="50" t="n">
        <f aca="false">ROUND((K135+J135),2)</f>
        <v>0</v>
      </c>
      <c r="M135" s="50" t="n">
        <f aca="false">ROUND((IF(P135="BDI 1",((1+($S$3/100))*G135),((1+($S$4/100))*G135))),2)</f>
        <v>0</v>
      </c>
      <c r="N135" s="50" t="n">
        <f aca="false">ROUND((IF(P135="BDI 1",((1+($S$3/100))*H135),((1+($S$4/100))*H135))),2)</f>
        <v>0</v>
      </c>
      <c r="O135" s="50" t="n">
        <f aca="false">ROUND((M135+N135),2)</f>
        <v>0</v>
      </c>
      <c r="P135" s="51" t="s">
        <v>28</v>
      </c>
      <c r="Q135" s="50" t="n">
        <f aca="false">ROUND(M135*F135,2)</f>
        <v>0</v>
      </c>
      <c r="R135" s="50" t="n">
        <f aca="false">ROUND(N135*F135,2)</f>
        <v>0</v>
      </c>
      <c r="S135" s="52" t="n">
        <f aca="false">ROUND(Q135+R135,2)</f>
        <v>0</v>
      </c>
    </row>
    <row r="136" customFormat="false" ht="22.35" hidden="false" customHeight="false" outlineLevel="0" collapsed="false">
      <c r="A136" s="97" t="s">
        <v>173</v>
      </c>
      <c r="B136" s="45" t="s">
        <v>8</v>
      </c>
      <c r="C136" s="96" t="n">
        <v>104315</v>
      </c>
      <c r="D136" s="47" t="s">
        <v>63</v>
      </c>
      <c r="E136" s="48" t="s">
        <v>42</v>
      </c>
      <c r="F136" s="49" t="n">
        <v>12</v>
      </c>
      <c r="G136" s="50"/>
      <c r="H136" s="50"/>
      <c r="I136" s="50" t="n">
        <f aca="false">ROUND((H136+G136),2)</f>
        <v>0</v>
      </c>
      <c r="J136" s="50" t="n">
        <f aca="false">ROUND((G136*F136),2)</f>
        <v>0</v>
      </c>
      <c r="K136" s="50" t="n">
        <f aca="false">ROUND((H136*F136),2)</f>
        <v>0</v>
      </c>
      <c r="L136" s="50" t="n">
        <f aca="false">ROUND((K136+J136),2)</f>
        <v>0</v>
      </c>
      <c r="M136" s="50" t="n">
        <f aca="false">ROUND((IF(P136="BDI 1",((1+($S$3/100))*G136),((1+($S$4/100))*G136))),2)</f>
        <v>0</v>
      </c>
      <c r="N136" s="50" t="n">
        <f aca="false">ROUND((IF(P136="BDI 1",((1+($S$3/100))*H136),((1+($S$4/100))*H136))),2)</f>
        <v>0</v>
      </c>
      <c r="O136" s="50" t="n">
        <f aca="false">ROUND((M136+N136),2)</f>
        <v>0</v>
      </c>
      <c r="P136" s="51" t="s">
        <v>28</v>
      </c>
      <c r="Q136" s="50" t="n">
        <f aca="false">ROUND(M136*F136,2)</f>
        <v>0</v>
      </c>
      <c r="R136" s="50" t="n">
        <f aca="false">ROUND(N136*F136,2)</f>
        <v>0</v>
      </c>
      <c r="S136" s="52" t="n">
        <f aca="false">ROUND(Q136+R136,2)</f>
        <v>0</v>
      </c>
    </row>
    <row r="137" customFormat="false" ht="32.8" hidden="false" customHeight="false" outlineLevel="0" collapsed="false">
      <c r="A137" s="97" t="s">
        <v>174</v>
      </c>
      <c r="B137" s="45" t="s">
        <v>8</v>
      </c>
      <c r="C137" s="96" t="n">
        <v>91845</v>
      </c>
      <c r="D137" s="47" t="s">
        <v>65</v>
      </c>
      <c r="E137" s="48" t="s">
        <v>42</v>
      </c>
      <c r="F137" s="49" t="n">
        <v>12</v>
      </c>
      <c r="G137" s="50"/>
      <c r="H137" s="50"/>
      <c r="I137" s="50" t="n">
        <f aca="false">ROUND((H137+G137),2)</f>
        <v>0</v>
      </c>
      <c r="J137" s="50" t="n">
        <f aca="false">ROUND((G137*F137),2)</f>
        <v>0</v>
      </c>
      <c r="K137" s="50" t="n">
        <f aca="false">ROUND((H137*F137),2)</f>
        <v>0</v>
      </c>
      <c r="L137" s="50" t="n">
        <f aca="false">ROUND((K137+J137),2)</f>
        <v>0</v>
      </c>
      <c r="M137" s="50" t="n">
        <f aca="false">ROUND((IF(P137="BDI 1",((1+($S$3/100))*G137),((1+($S$4/100))*G137))),2)</f>
        <v>0</v>
      </c>
      <c r="N137" s="50" t="n">
        <f aca="false">ROUND((IF(P137="BDI 1",((1+($S$3/100))*H137),((1+($S$4/100))*H137))),2)</f>
        <v>0</v>
      </c>
      <c r="O137" s="50" t="n">
        <f aca="false">ROUND((M137+N137),2)</f>
        <v>0</v>
      </c>
      <c r="P137" s="51" t="s">
        <v>28</v>
      </c>
      <c r="Q137" s="50" t="n">
        <f aca="false">ROUND(M137*F137,2)</f>
        <v>0</v>
      </c>
      <c r="R137" s="50" t="n">
        <f aca="false">ROUND(N137*F137,2)</f>
        <v>0</v>
      </c>
      <c r="S137" s="52" t="n">
        <f aca="false">ROUND(Q137+R137,2)</f>
        <v>0</v>
      </c>
    </row>
    <row r="138" customFormat="false" ht="15" hidden="false" customHeight="false" outlineLevel="0" collapsed="false">
      <c r="A138" s="53"/>
      <c r="B138" s="54"/>
      <c r="C138" s="55"/>
      <c r="D138" s="56"/>
      <c r="E138" s="55"/>
      <c r="F138" s="57"/>
      <c r="G138" s="57"/>
      <c r="H138" s="57"/>
      <c r="I138" s="58"/>
      <c r="J138" s="58"/>
      <c r="K138" s="58"/>
      <c r="L138" s="58"/>
      <c r="M138" s="59"/>
      <c r="N138" s="59"/>
      <c r="O138" s="59"/>
      <c r="P138" s="59"/>
      <c r="Q138" s="59"/>
      <c r="R138" s="59"/>
      <c r="S138" s="60"/>
    </row>
    <row r="139" customFormat="false" ht="15" hidden="false" customHeight="false" outlineLevel="0" collapsed="false">
      <c r="A139" s="37" t="n">
        <v>10</v>
      </c>
      <c r="B139" s="38"/>
      <c r="C139" s="39"/>
      <c r="D139" s="40" t="s">
        <v>175</v>
      </c>
      <c r="E139" s="40"/>
      <c r="F139" s="41"/>
      <c r="G139" s="42"/>
      <c r="H139" s="42"/>
      <c r="I139" s="42"/>
      <c r="J139" s="42" t="n">
        <f aca="false">SUBTOTAL(9,J140:J151)</f>
        <v>0</v>
      </c>
      <c r="K139" s="42" t="n">
        <f aca="false">SUBTOTAL(9,K140:K151)</f>
        <v>0</v>
      </c>
      <c r="L139" s="42" t="n">
        <f aca="false">SUBTOTAL(9,L140:L151)</f>
        <v>0</v>
      </c>
      <c r="M139" s="42"/>
      <c r="N139" s="42"/>
      <c r="O139" s="42"/>
      <c r="P139" s="42"/>
      <c r="Q139" s="42" t="n">
        <f aca="false">SUBTOTAL(9,Q140:Q151)</f>
        <v>0</v>
      </c>
      <c r="R139" s="42" t="n">
        <f aca="false">SUBTOTAL(9,R140:R151)</f>
        <v>0</v>
      </c>
      <c r="S139" s="43" t="n">
        <f aca="false">SUBTOTAL(9,S140:S151)</f>
        <v>0</v>
      </c>
    </row>
    <row r="140" customFormat="false" ht="22.35" hidden="false" customHeight="false" outlineLevel="0" collapsed="false">
      <c r="A140" s="97" t="s">
        <v>176</v>
      </c>
      <c r="B140" s="45" t="s">
        <v>8</v>
      </c>
      <c r="C140" s="96" t="n">
        <v>103272</v>
      </c>
      <c r="D140" s="47" t="s">
        <v>39</v>
      </c>
      <c r="E140" s="48" t="s">
        <v>40</v>
      </c>
      <c r="F140" s="49" t="n">
        <v>1</v>
      </c>
      <c r="G140" s="50"/>
      <c r="H140" s="50"/>
      <c r="I140" s="50" t="n">
        <f aca="false">ROUND((H140+G140),2)</f>
        <v>0</v>
      </c>
      <c r="J140" s="50" t="n">
        <f aca="false">ROUND((G140*F140),2)</f>
        <v>0</v>
      </c>
      <c r="K140" s="50" t="n">
        <f aca="false">ROUND((H140*F140),2)</f>
        <v>0</v>
      </c>
      <c r="L140" s="50" t="n">
        <f aca="false">ROUND((K140+J140),2)</f>
        <v>0</v>
      </c>
      <c r="M140" s="50" t="n">
        <f aca="false">ROUND((IF(P140="BDI 1",((1+($S$3/100))*G140),((1+($S$4/100))*G140))),2)</f>
        <v>0</v>
      </c>
      <c r="N140" s="50" t="n">
        <f aca="false">ROUND((IF(P140="BDI 1",((1+($S$3/100))*H140),((1+($S$4/100))*H140))),2)</f>
        <v>0</v>
      </c>
      <c r="O140" s="50" t="n">
        <f aca="false">ROUND((M140+N140),2)</f>
        <v>0</v>
      </c>
      <c r="P140" s="51" t="s">
        <v>28</v>
      </c>
      <c r="Q140" s="50" t="n">
        <f aca="false">ROUND(M140*F140,2)</f>
        <v>0</v>
      </c>
      <c r="R140" s="50" t="n">
        <f aca="false">ROUND(N140*F140,2)</f>
        <v>0</v>
      </c>
      <c r="S140" s="52" t="n">
        <f aca="false">ROUND(Q140+R140,2)</f>
        <v>0</v>
      </c>
    </row>
    <row r="141" customFormat="false" ht="32.8" hidden="false" customHeight="false" outlineLevel="0" collapsed="false">
      <c r="A141" s="97" t="s">
        <v>177</v>
      </c>
      <c r="B141" s="45" t="s">
        <v>8</v>
      </c>
      <c r="C141" s="96" t="n">
        <v>103290</v>
      </c>
      <c r="D141" s="47" t="s">
        <v>41</v>
      </c>
      <c r="E141" s="48" t="s">
        <v>42</v>
      </c>
      <c r="F141" s="49" t="n">
        <v>9</v>
      </c>
      <c r="G141" s="50"/>
      <c r="H141" s="50"/>
      <c r="I141" s="50" t="n">
        <f aca="false">ROUND((H141+G141),2)</f>
        <v>0</v>
      </c>
      <c r="J141" s="50" t="n">
        <f aca="false">ROUND((G141*F141),2)</f>
        <v>0</v>
      </c>
      <c r="K141" s="50" t="n">
        <f aca="false">ROUND((H141*F141),2)</f>
        <v>0</v>
      </c>
      <c r="L141" s="50" t="n">
        <f aca="false">ROUND((K141+J141),2)</f>
        <v>0</v>
      </c>
      <c r="M141" s="50" t="n">
        <f aca="false">ROUND((IF(P141="BDI 1",((1+($S$3/100))*G141),((1+($S$4/100))*G141))),2)</f>
        <v>0</v>
      </c>
      <c r="N141" s="50" t="n">
        <f aca="false">ROUND((IF(P141="BDI 1",((1+($S$3/100))*H141),((1+($S$4/100))*H141))),2)</f>
        <v>0</v>
      </c>
      <c r="O141" s="50" t="n">
        <f aca="false">ROUND((M141+N141),2)</f>
        <v>0</v>
      </c>
      <c r="P141" s="51" t="s">
        <v>28</v>
      </c>
      <c r="Q141" s="50" t="n">
        <f aca="false">ROUND(M141*F141,2)</f>
        <v>0</v>
      </c>
      <c r="R141" s="50" t="n">
        <f aca="false">ROUND(N141*F141,2)</f>
        <v>0</v>
      </c>
      <c r="S141" s="52" t="n">
        <f aca="false">ROUND(Q141+R141,2)</f>
        <v>0</v>
      </c>
    </row>
    <row r="142" customFormat="false" ht="22.35" hidden="false" customHeight="false" outlineLevel="0" collapsed="false">
      <c r="A142" s="97" t="s">
        <v>178</v>
      </c>
      <c r="B142" s="45" t="s">
        <v>8</v>
      </c>
      <c r="C142" s="96" t="n">
        <v>97641</v>
      </c>
      <c r="D142" s="47" t="s">
        <v>43</v>
      </c>
      <c r="E142" s="48" t="s">
        <v>27</v>
      </c>
      <c r="F142" s="49" t="n">
        <v>0.28</v>
      </c>
      <c r="G142" s="50"/>
      <c r="H142" s="50"/>
      <c r="I142" s="50" t="n">
        <f aca="false">ROUND((H142+G142),2)</f>
        <v>0</v>
      </c>
      <c r="J142" s="50" t="n">
        <f aca="false">ROUND((G142*F142),2)</f>
        <v>0</v>
      </c>
      <c r="K142" s="50" t="n">
        <f aca="false">ROUND((H142*F142),2)</f>
        <v>0</v>
      </c>
      <c r="L142" s="50" t="n">
        <f aca="false">ROUND((K142+J142),2)</f>
        <v>0</v>
      </c>
      <c r="M142" s="50" t="n">
        <f aca="false">ROUND((IF(P142="BDI 1",((1+($S$3/100))*G142),((1+($S$4/100))*G142))),2)</f>
        <v>0</v>
      </c>
      <c r="N142" s="50" t="n">
        <f aca="false">ROUND((IF(P142="BDI 1",((1+($S$3/100))*H142),((1+($S$4/100))*H142))),2)</f>
        <v>0</v>
      </c>
      <c r="O142" s="50" t="n">
        <f aca="false">ROUND((M142+N142),2)</f>
        <v>0</v>
      </c>
      <c r="P142" s="51" t="s">
        <v>28</v>
      </c>
      <c r="Q142" s="50" t="n">
        <f aca="false">ROUND(M142*F142,2)</f>
        <v>0</v>
      </c>
      <c r="R142" s="50" t="n">
        <f aca="false">ROUND(N142*F142,2)</f>
        <v>0</v>
      </c>
      <c r="S142" s="52" t="n">
        <f aca="false">ROUND(Q142+R142,2)</f>
        <v>0</v>
      </c>
    </row>
    <row r="143" customFormat="false" ht="22.35" hidden="false" customHeight="false" outlineLevel="0" collapsed="false">
      <c r="A143" s="97" t="s">
        <v>179</v>
      </c>
      <c r="B143" s="45" t="s">
        <v>8</v>
      </c>
      <c r="C143" s="96" t="n">
        <v>96113</v>
      </c>
      <c r="D143" s="47" t="s">
        <v>45</v>
      </c>
      <c r="E143" s="48" t="s">
        <v>27</v>
      </c>
      <c r="F143" s="49" t="n">
        <v>0.31</v>
      </c>
      <c r="G143" s="50"/>
      <c r="H143" s="50"/>
      <c r="I143" s="50" t="n">
        <f aca="false">ROUND((H143+G143),2)</f>
        <v>0</v>
      </c>
      <c r="J143" s="50" t="n">
        <f aca="false">ROUND((G143*F143),2)</f>
        <v>0</v>
      </c>
      <c r="K143" s="50" t="n">
        <f aca="false">ROUND((H143*F143),2)</f>
        <v>0</v>
      </c>
      <c r="L143" s="50" t="n">
        <f aca="false">ROUND((K143+J143),2)</f>
        <v>0</v>
      </c>
      <c r="M143" s="50" t="n">
        <f aca="false">ROUND((IF(P143="BDI 1",((1+($S$3/100))*G143),((1+($S$4/100))*G143))),2)</f>
        <v>0</v>
      </c>
      <c r="N143" s="50" t="n">
        <f aca="false">ROUND((IF(P143="BDI 1",((1+($S$3/100))*H143),((1+($S$4/100))*H143))),2)</f>
        <v>0</v>
      </c>
      <c r="O143" s="50" t="n">
        <f aca="false">ROUND((M143+N143),2)</f>
        <v>0</v>
      </c>
      <c r="P143" s="51" t="s">
        <v>28</v>
      </c>
      <c r="Q143" s="50" t="n">
        <f aca="false">ROUND(M143*F143,2)</f>
        <v>0</v>
      </c>
      <c r="R143" s="50" t="n">
        <f aca="false">ROUND(N143*F143,2)</f>
        <v>0</v>
      </c>
      <c r="S143" s="52" t="n">
        <f aca="false">ROUND(Q143+R143,2)</f>
        <v>0</v>
      </c>
    </row>
    <row r="144" customFormat="false" ht="15" hidden="false" customHeight="false" outlineLevel="0" collapsed="false">
      <c r="A144" s="97" t="s">
        <v>180</v>
      </c>
      <c r="B144" s="45" t="s">
        <v>8</v>
      </c>
      <c r="C144" s="96" t="n">
        <v>38124</v>
      </c>
      <c r="D144" s="47" t="s">
        <v>49</v>
      </c>
      <c r="E144" s="48" t="s">
        <v>40</v>
      </c>
      <c r="F144" s="49" t="n">
        <v>1</v>
      </c>
      <c r="G144" s="50"/>
      <c r="H144" s="50"/>
      <c r="I144" s="50" t="n">
        <f aca="false">ROUND((H144+G144),2)</f>
        <v>0</v>
      </c>
      <c r="J144" s="50" t="n">
        <f aca="false">ROUND((G144*F144),2)</f>
        <v>0</v>
      </c>
      <c r="K144" s="50" t="n">
        <f aca="false">ROUND((H144*F144),2)</f>
        <v>0</v>
      </c>
      <c r="L144" s="50" t="n">
        <f aca="false">ROUND((K144+J144),2)</f>
        <v>0</v>
      </c>
      <c r="M144" s="50" t="n">
        <f aca="false">ROUND((IF(P144="BDI 1",((1+($S$3/100))*G144),((1+($S$4/100))*G144))),2)</f>
        <v>0</v>
      </c>
      <c r="N144" s="50" t="n">
        <f aca="false">ROUND((IF(P144="BDI 1",((1+($S$3/100))*H144),((1+($S$4/100))*H144))),2)</f>
        <v>0</v>
      </c>
      <c r="O144" s="50" t="n">
        <f aca="false">ROUND((M144+N144),2)</f>
        <v>0</v>
      </c>
      <c r="P144" s="51" t="s">
        <v>28</v>
      </c>
      <c r="Q144" s="50" t="n">
        <f aca="false">ROUND(M144*F144,2)</f>
        <v>0</v>
      </c>
      <c r="R144" s="50" t="n">
        <f aca="false">ROUND(N144*F144,2)</f>
        <v>0</v>
      </c>
      <c r="S144" s="52" t="n">
        <f aca="false">ROUND(Q144+R144,2)</f>
        <v>0</v>
      </c>
    </row>
    <row r="145" customFormat="false" ht="22.35" hidden="false" customHeight="false" outlineLevel="0" collapsed="false">
      <c r="A145" s="97" t="s">
        <v>181</v>
      </c>
      <c r="B145" s="45" t="s">
        <v>51</v>
      </c>
      <c r="C145" s="96" t="n">
        <v>63148</v>
      </c>
      <c r="D145" s="47" t="s">
        <v>52</v>
      </c>
      <c r="E145" s="48" t="s">
        <v>42</v>
      </c>
      <c r="F145" s="49" t="n">
        <v>9</v>
      </c>
      <c r="G145" s="50"/>
      <c r="H145" s="50"/>
      <c r="I145" s="50" t="n">
        <f aca="false">ROUND((H145+G145),2)</f>
        <v>0</v>
      </c>
      <c r="J145" s="50" t="n">
        <f aca="false">ROUND((G145*F145),2)</f>
        <v>0</v>
      </c>
      <c r="K145" s="50" t="n">
        <f aca="false">ROUND((H145*F145),2)</f>
        <v>0</v>
      </c>
      <c r="L145" s="50" t="n">
        <f aca="false">ROUND((K145+J145),2)</f>
        <v>0</v>
      </c>
      <c r="M145" s="50" t="n">
        <f aca="false">ROUND((IF(P145="BDI 1",((1+($S$3/100))*G145),((1+($S$4/100))*G145))),2)</f>
        <v>0</v>
      </c>
      <c r="N145" s="50" t="n">
        <f aca="false">ROUND((IF(P145="BDI 1",((1+($S$3/100))*H145),((1+($S$4/100))*H145))),2)</f>
        <v>0</v>
      </c>
      <c r="O145" s="50" t="n">
        <f aca="false">ROUND((M145+N145),2)</f>
        <v>0</v>
      </c>
      <c r="P145" s="51" t="s">
        <v>28</v>
      </c>
      <c r="Q145" s="50" t="n">
        <f aca="false">ROUND(M145*F145,2)</f>
        <v>0</v>
      </c>
      <c r="R145" s="50" t="n">
        <f aca="false">ROUND(N145*F145,2)</f>
        <v>0</v>
      </c>
      <c r="S145" s="52" t="n">
        <f aca="false">ROUND(Q145+R145,2)</f>
        <v>0</v>
      </c>
    </row>
    <row r="146" customFormat="false" ht="32.8" hidden="false" customHeight="false" outlineLevel="0" collapsed="false">
      <c r="A146" s="97" t="s">
        <v>182</v>
      </c>
      <c r="B146" s="45" t="s">
        <v>51</v>
      </c>
      <c r="C146" s="96" t="n">
        <v>95</v>
      </c>
      <c r="D146" s="47" t="s">
        <v>54</v>
      </c>
      <c r="E146" s="48" t="s">
        <v>42</v>
      </c>
      <c r="F146" s="49" t="n">
        <v>9</v>
      </c>
      <c r="G146" s="50"/>
      <c r="H146" s="50"/>
      <c r="I146" s="50" t="n">
        <f aca="false">ROUND((H146+G146),2)</f>
        <v>0</v>
      </c>
      <c r="J146" s="50" t="n">
        <f aca="false">ROUND((G146*F146),2)</f>
        <v>0</v>
      </c>
      <c r="K146" s="50" t="n">
        <f aca="false">ROUND((H146*F146),2)</f>
        <v>0</v>
      </c>
      <c r="L146" s="50" t="n">
        <f aca="false">ROUND((K146+J146),2)</f>
        <v>0</v>
      </c>
      <c r="M146" s="50" t="n">
        <f aca="false">ROUND((IF(P146="BDI 1",((1+($S$3/100))*G146),((1+($S$4/100))*G146))),2)</f>
        <v>0</v>
      </c>
      <c r="N146" s="50" t="n">
        <f aca="false">ROUND((IF(P146="BDI 1",((1+($S$3/100))*H146),((1+($S$4/100))*H146))),2)</f>
        <v>0</v>
      </c>
      <c r="O146" s="50" t="n">
        <f aca="false">ROUND((M146+N146),2)</f>
        <v>0</v>
      </c>
      <c r="P146" s="51" t="s">
        <v>28</v>
      </c>
      <c r="Q146" s="50" t="n">
        <f aca="false">ROUND(M146*F146,2)</f>
        <v>0</v>
      </c>
      <c r="R146" s="50" t="n">
        <f aca="false">ROUND(N146*F146,2)</f>
        <v>0</v>
      </c>
      <c r="S146" s="52" t="n">
        <f aca="false">ROUND(Q146+R146,2)</f>
        <v>0</v>
      </c>
    </row>
    <row r="147" customFormat="false" ht="15" hidden="false" customHeight="false" outlineLevel="0" collapsed="false">
      <c r="A147" s="97" t="s">
        <v>183</v>
      </c>
      <c r="B147" s="45" t="s">
        <v>51</v>
      </c>
      <c r="C147" s="96" t="n">
        <v>96</v>
      </c>
      <c r="D147" s="47" t="s">
        <v>56</v>
      </c>
      <c r="E147" s="48" t="s">
        <v>42</v>
      </c>
      <c r="F147" s="49" t="n">
        <v>9.6</v>
      </c>
      <c r="G147" s="50"/>
      <c r="H147" s="50"/>
      <c r="I147" s="50" t="n">
        <f aca="false">ROUND((H147+G147),2)</f>
        <v>0</v>
      </c>
      <c r="J147" s="50" t="n">
        <f aca="false">ROUND((G147*F147),2)</f>
        <v>0</v>
      </c>
      <c r="K147" s="50" t="n">
        <f aca="false">ROUND((H147*F147),2)</f>
        <v>0</v>
      </c>
      <c r="L147" s="50" t="n">
        <f aca="false">ROUND((K147+J147),2)</f>
        <v>0</v>
      </c>
      <c r="M147" s="50" t="n">
        <f aca="false">ROUND((IF(P147="BDI 1",((1+($S$3/100))*G147),((1+($S$4/100))*G147))),2)</f>
        <v>0</v>
      </c>
      <c r="N147" s="50" t="n">
        <f aca="false">ROUND((IF(P147="BDI 1",((1+($S$3/100))*H147),((1+($S$4/100))*H147))),2)</f>
        <v>0</v>
      </c>
      <c r="O147" s="50" t="n">
        <f aca="false">ROUND((M147+N147),2)</f>
        <v>0</v>
      </c>
      <c r="P147" s="51" t="s">
        <v>28</v>
      </c>
      <c r="Q147" s="50" t="n">
        <f aca="false">ROUND(M147*F147,2)</f>
        <v>0</v>
      </c>
      <c r="R147" s="50" t="n">
        <f aca="false">ROUND(N147*F147,2)</f>
        <v>0</v>
      </c>
      <c r="S147" s="52" t="n">
        <f aca="false">ROUND(Q147+R147,2)</f>
        <v>0</v>
      </c>
    </row>
    <row r="148" customFormat="false" ht="15" hidden="false" customHeight="false" outlineLevel="0" collapsed="false">
      <c r="A148" s="97" t="s">
        <v>184</v>
      </c>
      <c r="B148" s="45" t="s">
        <v>58</v>
      </c>
      <c r="C148" s="96" t="n">
        <v>195</v>
      </c>
      <c r="D148" s="47" t="s">
        <v>59</v>
      </c>
      <c r="E148" s="48" t="s">
        <v>40</v>
      </c>
      <c r="F148" s="49" t="n">
        <v>1</v>
      </c>
      <c r="G148" s="50"/>
      <c r="H148" s="50"/>
      <c r="I148" s="50" t="n">
        <f aca="false">ROUND((H148+G148),2)</f>
        <v>0</v>
      </c>
      <c r="J148" s="50" t="n">
        <f aca="false">ROUND((G148*F148),2)</f>
        <v>0</v>
      </c>
      <c r="K148" s="50" t="n">
        <f aca="false">ROUND((H148*F148),2)</f>
        <v>0</v>
      </c>
      <c r="L148" s="50" t="n">
        <f aca="false">ROUND((K148+J148),2)</f>
        <v>0</v>
      </c>
      <c r="M148" s="50" t="n">
        <f aca="false">ROUND((IF(P148="BDI 1",((1+($S$3/100))*G148),((1+($S$4/100))*G148))),2)</f>
        <v>0</v>
      </c>
      <c r="N148" s="50" t="n">
        <f aca="false">ROUND((IF(P148="BDI 1",((1+($S$3/100))*H148),((1+($S$4/100))*H148))),2)</f>
        <v>0</v>
      </c>
      <c r="O148" s="50" t="n">
        <f aca="false">ROUND((M148+N148),2)</f>
        <v>0</v>
      </c>
      <c r="P148" s="51" t="s">
        <v>28</v>
      </c>
      <c r="Q148" s="50" t="n">
        <f aca="false">ROUND(M148*F148,2)</f>
        <v>0</v>
      </c>
      <c r="R148" s="50" t="n">
        <f aca="false">ROUND(N148*F148,2)</f>
        <v>0</v>
      </c>
      <c r="S148" s="52" t="n">
        <f aca="false">ROUND(Q148+R148,2)</f>
        <v>0</v>
      </c>
    </row>
    <row r="149" customFormat="false" ht="15" hidden="false" customHeight="false" outlineLevel="0" collapsed="false">
      <c r="A149" s="97" t="s">
        <v>185</v>
      </c>
      <c r="B149" s="45" t="s">
        <v>51</v>
      </c>
      <c r="C149" s="96" t="n">
        <v>98</v>
      </c>
      <c r="D149" s="47" t="s">
        <v>61</v>
      </c>
      <c r="E149" s="48" t="s">
        <v>40</v>
      </c>
      <c r="F149" s="49" t="n">
        <v>1</v>
      </c>
      <c r="G149" s="50"/>
      <c r="H149" s="50"/>
      <c r="I149" s="50" t="n">
        <f aca="false">ROUND((H149+G149),2)</f>
        <v>0</v>
      </c>
      <c r="J149" s="50" t="n">
        <f aca="false">ROUND((G149*F149),2)</f>
        <v>0</v>
      </c>
      <c r="K149" s="50" t="n">
        <f aca="false">ROUND((H149*F149),2)</f>
        <v>0</v>
      </c>
      <c r="L149" s="50" t="n">
        <f aca="false">ROUND((K149+J149),2)</f>
        <v>0</v>
      </c>
      <c r="M149" s="50" t="n">
        <f aca="false">ROUND((IF(P149="BDI 1",((1+($S$3/100))*G149),((1+($S$4/100))*G149))),2)</f>
        <v>0</v>
      </c>
      <c r="N149" s="50" t="n">
        <f aca="false">ROUND((IF(P149="BDI 1",((1+($S$3/100))*H149),((1+($S$4/100))*H149))),2)</f>
        <v>0</v>
      </c>
      <c r="O149" s="50" t="n">
        <f aca="false">ROUND((M149+N149),2)</f>
        <v>0</v>
      </c>
      <c r="P149" s="51" t="s">
        <v>28</v>
      </c>
      <c r="Q149" s="50" t="n">
        <f aca="false">ROUND(M149*F149,2)</f>
        <v>0</v>
      </c>
      <c r="R149" s="50" t="n">
        <f aca="false">ROUND(N149*F149,2)</f>
        <v>0</v>
      </c>
      <c r="S149" s="52" t="n">
        <f aca="false">ROUND(Q149+R149,2)</f>
        <v>0</v>
      </c>
    </row>
    <row r="150" customFormat="false" ht="22.35" hidden="false" customHeight="false" outlineLevel="0" collapsed="false">
      <c r="A150" s="97" t="s">
        <v>186</v>
      </c>
      <c r="B150" s="45" t="s">
        <v>8</v>
      </c>
      <c r="C150" s="96" t="n">
        <v>104315</v>
      </c>
      <c r="D150" s="47" t="s">
        <v>63</v>
      </c>
      <c r="E150" s="48" t="s">
        <v>42</v>
      </c>
      <c r="F150" s="49" t="n">
        <v>9</v>
      </c>
      <c r="G150" s="50"/>
      <c r="H150" s="50"/>
      <c r="I150" s="50" t="n">
        <f aca="false">ROUND((H150+G150),2)</f>
        <v>0</v>
      </c>
      <c r="J150" s="50" t="n">
        <f aca="false">ROUND((G150*F150),2)</f>
        <v>0</v>
      </c>
      <c r="K150" s="50" t="n">
        <f aca="false">ROUND((H150*F150),2)</f>
        <v>0</v>
      </c>
      <c r="L150" s="50" t="n">
        <f aca="false">ROUND((K150+J150),2)</f>
        <v>0</v>
      </c>
      <c r="M150" s="50" t="n">
        <f aca="false">ROUND((IF(P150="BDI 1",((1+($S$3/100))*G150),((1+($S$4/100))*G150))),2)</f>
        <v>0</v>
      </c>
      <c r="N150" s="50" t="n">
        <f aca="false">ROUND((IF(P150="BDI 1",((1+($S$3/100))*H150),((1+($S$4/100))*H150))),2)</f>
        <v>0</v>
      </c>
      <c r="O150" s="50" t="n">
        <f aca="false">ROUND((M150+N150),2)</f>
        <v>0</v>
      </c>
      <c r="P150" s="51" t="s">
        <v>28</v>
      </c>
      <c r="Q150" s="50" t="n">
        <f aca="false">ROUND(M150*F150,2)</f>
        <v>0</v>
      </c>
      <c r="R150" s="50" t="n">
        <f aca="false">ROUND(N150*F150,2)</f>
        <v>0</v>
      </c>
      <c r="S150" s="52" t="n">
        <f aca="false">ROUND(Q150+R150,2)</f>
        <v>0</v>
      </c>
    </row>
    <row r="151" customFormat="false" ht="32.8" hidden="false" customHeight="false" outlineLevel="0" collapsed="false">
      <c r="A151" s="97" t="s">
        <v>187</v>
      </c>
      <c r="B151" s="45" t="s">
        <v>8</v>
      </c>
      <c r="C151" s="96" t="n">
        <v>91845</v>
      </c>
      <c r="D151" s="47" t="s">
        <v>65</v>
      </c>
      <c r="E151" s="48" t="s">
        <v>42</v>
      </c>
      <c r="F151" s="49" t="n">
        <v>9</v>
      </c>
      <c r="G151" s="50"/>
      <c r="H151" s="50"/>
      <c r="I151" s="50" t="n">
        <f aca="false">ROUND((H151+G151),2)</f>
        <v>0</v>
      </c>
      <c r="J151" s="50" t="n">
        <f aca="false">ROUND((G151*F151),2)</f>
        <v>0</v>
      </c>
      <c r="K151" s="50" t="n">
        <f aca="false">ROUND((H151*F151),2)</f>
        <v>0</v>
      </c>
      <c r="L151" s="50" t="n">
        <f aca="false">ROUND((K151+J151),2)</f>
        <v>0</v>
      </c>
      <c r="M151" s="50" t="n">
        <f aca="false">ROUND((IF(P151="BDI 1",((1+($S$3/100))*G151),((1+($S$4/100))*G151))),2)</f>
        <v>0</v>
      </c>
      <c r="N151" s="50" t="n">
        <f aca="false">ROUND((IF(P151="BDI 1",((1+($S$3/100))*H151),((1+($S$4/100))*H151))),2)</f>
        <v>0</v>
      </c>
      <c r="O151" s="50" t="n">
        <f aca="false">ROUND((M151+N151),2)</f>
        <v>0</v>
      </c>
      <c r="P151" s="51" t="s">
        <v>28</v>
      </c>
      <c r="Q151" s="50" t="n">
        <f aca="false">ROUND(M151*F151,2)</f>
        <v>0</v>
      </c>
      <c r="R151" s="50" t="n">
        <f aca="false">ROUND(N151*F151,2)</f>
        <v>0</v>
      </c>
      <c r="S151" s="52" t="n">
        <f aca="false">ROUND(Q151+R151,2)</f>
        <v>0</v>
      </c>
    </row>
    <row r="152" customFormat="false" ht="15" hidden="false" customHeight="false" outlineLevel="0" collapsed="false">
      <c r="A152" s="53"/>
      <c r="B152" s="54"/>
      <c r="C152" s="55"/>
      <c r="D152" s="56"/>
      <c r="E152" s="55"/>
      <c r="F152" s="57"/>
      <c r="G152" s="57"/>
      <c r="H152" s="57"/>
      <c r="I152" s="58"/>
      <c r="J152" s="58"/>
      <c r="K152" s="58"/>
      <c r="L152" s="58"/>
      <c r="M152" s="59"/>
      <c r="N152" s="59"/>
      <c r="O152" s="59"/>
      <c r="P152" s="59"/>
      <c r="Q152" s="59"/>
      <c r="R152" s="59"/>
      <c r="S152" s="60"/>
    </row>
    <row r="153" customFormat="false" ht="15" hidden="false" customHeight="false" outlineLevel="0" collapsed="false">
      <c r="A153" s="37" t="n">
        <v>11</v>
      </c>
      <c r="B153" s="38"/>
      <c r="C153" s="39"/>
      <c r="D153" s="40" t="s">
        <v>188</v>
      </c>
      <c r="E153" s="40"/>
      <c r="F153" s="41"/>
      <c r="G153" s="42"/>
      <c r="H153" s="42"/>
      <c r="I153" s="42"/>
      <c r="J153" s="42" t="n">
        <f aca="false">SUBTOTAL(9,J154:J165)</f>
        <v>0</v>
      </c>
      <c r="K153" s="42" t="n">
        <f aca="false">SUBTOTAL(9,K154:K165)</f>
        <v>0</v>
      </c>
      <c r="L153" s="42" t="n">
        <f aca="false">SUBTOTAL(9,L154:L165)</f>
        <v>0</v>
      </c>
      <c r="M153" s="42"/>
      <c r="N153" s="42"/>
      <c r="O153" s="42"/>
      <c r="P153" s="42"/>
      <c r="Q153" s="42" t="n">
        <f aca="false">SUBTOTAL(9,Q154:Q165)</f>
        <v>0</v>
      </c>
      <c r="R153" s="42" t="n">
        <f aca="false">SUBTOTAL(9,R154:R165)</f>
        <v>0</v>
      </c>
      <c r="S153" s="43" t="n">
        <f aca="false">SUBTOTAL(9,S154:S165)</f>
        <v>0</v>
      </c>
    </row>
    <row r="154" customFormat="false" ht="22.35" hidden="false" customHeight="false" outlineLevel="0" collapsed="false">
      <c r="A154" s="97" t="s">
        <v>189</v>
      </c>
      <c r="B154" s="45" t="s">
        <v>8</v>
      </c>
      <c r="C154" s="96" t="n">
        <v>103272</v>
      </c>
      <c r="D154" s="47" t="s">
        <v>39</v>
      </c>
      <c r="E154" s="48" t="s">
        <v>40</v>
      </c>
      <c r="F154" s="49" t="n">
        <v>1</v>
      </c>
      <c r="G154" s="50"/>
      <c r="H154" s="50"/>
      <c r="I154" s="50" t="n">
        <f aca="false">ROUND((H154+G154),2)</f>
        <v>0</v>
      </c>
      <c r="J154" s="50" t="n">
        <f aca="false">ROUND((G154*F154),2)</f>
        <v>0</v>
      </c>
      <c r="K154" s="50" t="n">
        <f aca="false">ROUND((H154*F154),2)</f>
        <v>0</v>
      </c>
      <c r="L154" s="50" t="n">
        <f aca="false">ROUND((K154+J154),2)</f>
        <v>0</v>
      </c>
      <c r="M154" s="50" t="n">
        <f aca="false">ROUND((IF(P154="BDI 1",((1+($S$3/100))*G154),((1+($S$4/100))*G154))),2)</f>
        <v>0</v>
      </c>
      <c r="N154" s="50" t="n">
        <f aca="false">ROUND((IF(P154="BDI 1",((1+($S$3/100))*H154),((1+($S$4/100))*H154))),2)</f>
        <v>0</v>
      </c>
      <c r="O154" s="50" t="n">
        <f aca="false">ROUND((M154+N154),2)</f>
        <v>0</v>
      </c>
      <c r="P154" s="51" t="s">
        <v>28</v>
      </c>
      <c r="Q154" s="50" t="n">
        <f aca="false">ROUND(M154*F154,2)</f>
        <v>0</v>
      </c>
      <c r="R154" s="50" t="n">
        <f aca="false">ROUND(N154*F154,2)</f>
        <v>0</v>
      </c>
      <c r="S154" s="52" t="n">
        <f aca="false">ROUND(Q154+R154,2)</f>
        <v>0</v>
      </c>
    </row>
    <row r="155" customFormat="false" ht="32.8" hidden="false" customHeight="false" outlineLevel="0" collapsed="false">
      <c r="A155" s="97" t="s">
        <v>190</v>
      </c>
      <c r="B155" s="45" t="s">
        <v>8</v>
      </c>
      <c r="C155" s="96" t="n">
        <v>103290</v>
      </c>
      <c r="D155" s="47" t="s">
        <v>41</v>
      </c>
      <c r="E155" s="48" t="s">
        <v>42</v>
      </c>
      <c r="F155" s="49" t="n">
        <v>9</v>
      </c>
      <c r="G155" s="50"/>
      <c r="H155" s="50"/>
      <c r="I155" s="50" t="n">
        <f aca="false">ROUND((H155+G155),2)</f>
        <v>0</v>
      </c>
      <c r="J155" s="50" t="n">
        <f aca="false">ROUND((G155*F155),2)</f>
        <v>0</v>
      </c>
      <c r="K155" s="50" t="n">
        <f aca="false">ROUND((H155*F155),2)</f>
        <v>0</v>
      </c>
      <c r="L155" s="50" t="n">
        <f aca="false">ROUND((K155+J155),2)</f>
        <v>0</v>
      </c>
      <c r="M155" s="50" t="n">
        <f aca="false">ROUND((IF(P155="BDI 1",((1+($S$3/100))*G155),((1+($S$4/100))*G155))),2)</f>
        <v>0</v>
      </c>
      <c r="N155" s="50" t="n">
        <f aca="false">ROUND((IF(P155="BDI 1",((1+($S$3/100))*H155),((1+($S$4/100))*H155))),2)</f>
        <v>0</v>
      </c>
      <c r="O155" s="50" t="n">
        <f aca="false">ROUND((M155+N155),2)</f>
        <v>0</v>
      </c>
      <c r="P155" s="51" t="s">
        <v>28</v>
      </c>
      <c r="Q155" s="50" t="n">
        <f aca="false">ROUND(M155*F155,2)</f>
        <v>0</v>
      </c>
      <c r="R155" s="50" t="n">
        <f aca="false">ROUND(N155*F155,2)</f>
        <v>0</v>
      </c>
      <c r="S155" s="52" t="n">
        <f aca="false">ROUND(Q155+R155,2)</f>
        <v>0</v>
      </c>
    </row>
    <row r="156" customFormat="false" ht="22.35" hidden="false" customHeight="false" outlineLevel="0" collapsed="false">
      <c r="A156" s="97" t="s">
        <v>191</v>
      </c>
      <c r="B156" s="45" t="s">
        <v>8</v>
      </c>
      <c r="C156" s="96" t="n">
        <v>97641</v>
      </c>
      <c r="D156" s="47" t="s">
        <v>43</v>
      </c>
      <c r="E156" s="48" t="s">
        <v>27</v>
      </c>
      <c r="F156" s="49" t="n">
        <v>0.28</v>
      </c>
      <c r="G156" s="50"/>
      <c r="H156" s="50"/>
      <c r="I156" s="50" t="n">
        <f aca="false">ROUND((H156+G156),2)</f>
        <v>0</v>
      </c>
      <c r="J156" s="50" t="n">
        <f aca="false">ROUND((G156*F156),2)</f>
        <v>0</v>
      </c>
      <c r="K156" s="50" t="n">
        <f aca="false">ROUND((H156*F156),2)</f>
        <v>0</v>
      </c>
      <c r="L156" s="50" t="n">
        <f aca="false">ROUND((K156+J156),2)</f>
        <v>0</v>
      </c>
      <c r="M156" s="50" t="n">
        <f aca="false">ROUND((IF(P156="BDI 1",((1+($S$3/100))*G156),((1+($S$4/100))*G156))),2)</f>
        <v>0</v>
      </c>
      <c r="N156" s="50" t="n">
        <f aca="false">ROUND((IF(P156="BDI 1",((1+($S$3/100))*H156),((1+($S$4/100))*H156))),2)</f>
        <v>0</v>
      </c>
      <c r="O156" s="50" t="n">
        <f aca="false">ROUND((M156+N156),2)</f>
        <v>0</v>
      </c>
      <c r="P156" s="51" t="s">
        <v>28</v>
      </c>
      <c r="Q156" s="50" t="n">
        <f aca="false">ROUND(M156*F156,2)</f>
        <v>0</v>
      </c>
      <c r="R156" s="50" t="n">
        <f aca="false">ROUND(N156*F156,2)</f>
        <v>0</v>
      </c>
      <c r="S156" s="52" t="n">
        <f aca="false">ROUND(Q156+R156,2)</f>
        <v>0</v>
      </c>
    </row>
    <row r="157" customFormat="false" ht="22.35" hidden="false" customHeight="false" outlineLevel="0" collapsed="false">
      <c r="A157" s="97" t="s">
        <v>192</v>
      </c>
      <c r="B157" s="45" t="s">
        <v>8</v>
      </c>
      <c r="C157" s="96" t="n">
        <v>96113</v>
      </c>
      <c r="D157" s="47" t="s">
        <v>45</v>
      </c>
      <c r="E157" s="48" t="s">
        <v>27</v>
      </c>
      <c r="F157" s="49" t="n">
        <v>0.31</v>
      </c>
      <c r="G157" s="50"/>
      <c r="H157" s="50"/>
      <c r="I157" s="50" t="n">
        <f aca="false">ROUND((H157+G157),2)</f>
        <v>0</v>
      </c>
      <c r="J157" s="50" t="n">
        <f aca="false">ROUND((G157*F157),2)</f>
        <v>0</v>
      </c>
      <c r="K157" s="50" t="n">
        <f aca="false">ROUND((H157*F157),2)</f>
        <v>0</v>
      </c>
      <c r="L157" s="50" t="n">
        <f aca="false">ROUND((K157+J157),2)</f>
        <v>0</v>
      </c>
      <c r="M157" s="50" t="n">
        <f aca="false">ROUND((IF(P157="BDI 1",((1+($S$3/100))*G157),((1+($S$4/100))*G157))),2)</f>
        <v>0</v>
      </c>
      <c r="N157" s="50" t="n">
        <f aca="false">ROUND((IF(P157="BDI 1",((1+($S$3/100))*H157),((1+($S$4/100))*H157))),2)</f>
        <v>0</v>
      </c>
      <c r="O157" s="50" t="n">
        <f aca="false">ROUND((M157+N157),2)</f>
        <v>0</v>
      </c>
      <c r="P157" s="51" t="s">
        <v>28</v>
      </c>
      <c r="Q157" s="50" t="n">
        <f aca="false">ROUND(M157*F157,2)</f>
        <v>0</v>
      </c>
      <c r="R157" s="50" t="n">
        <f aca="false">ROUND(N157*F157,2)</f>
        <v>0</v>
      </c>
      <c r="S157" s="52" t="n">
        <f aca="false">ROUND(Q157+R157,2)</f>
        <v>0</v>
      </c>
    </row>
    <row r="158" customFormat="false" ht="15" hidden="false" customHeight="false" outlineLevel="0" collapsed="false">
      <c r="A158" s="97" t="s">
        <v>193</v>
      </c>
      <c r="B158" s="45" t="s">
        <v>8</v>
      </c>
      <c r="C158" s="96" t="n">
        <v>38124</v>
      </c>
      <c r="D158" s="47" t="s">
        <v>49</v>
      </c>
      <c r="E158" s="48" t="s">
        <v>40</v>
      </c>
      <c r="F158" s="49" t="n">
        <v>1</v>
      </c>
      <c r="G158" s="50"/>
      <c r="H158" s="50"/>
      <c r="I158" s="50" t="n">
        <f aca="false">ROUND((H158+G158),2)</f>
        <v>0</v>
      </c>
      <c r="J158" s="50" t="n">
        <f aca="false">ROUND((G158*F158),2)</f>
        <v>0</v>
      </c>
      <c r="K158" s="50" t="n">
        <f aca="false">ROUND((H158*F158),2)</f>
        <v>0</v>
      </c>
      <c r="L158" s="50" t="n">
        <f aca="false">ROUND((K158+J158),2)</f>
        <v>0</v>
      </c>
      <c r="M158" s="50" t="n">
        <f aca="false">ROUND((IF(P158="BDI 1",((1+($S$3/100))*G158),((1+($S$4/100))*G158))),2)</f>
        <v>0</v>
      </c>
      <c r="N158" s="50" t="n">
        <f aca="false">ROUND((IF(P158="BDI 1",((1+($S$3/100))*H158),((1+($S$4/100))*H158))),2)</f>
        <v>0</v>
      </c>
      <c r="O158" s="50" t="n">
        <f aca="false">ROUND((M158+N158),2)</f>
        <v>0</v>
      </c>
      <c r="P158" s="51" t="s">
        <v>28</v>
      </c>
      <c r="Q158" s="50" t="n">
        <f aca="false">ROUND(M158*F158,2)</f>
        <v>0</v>
      </c>
      <c r="R158" s="50" t="n">
        <f aca="false">ROUND(N158*F158,2)</f>
        <v>0</v>
      </c>
      <c r="S158" s="52" t="n">
        <f aca="false">ROUND(Q158+R158,2)</f>
        <v>0</v>
      </c>
    </row>
    <row r="159" customFormat="false" ht="22.35" hidden="false" customHeight="false" outlineLevel="0" collapsed="false">
      <c r="A159" s="97" t="s">
        <v>194</v>
      </c>
      <c r="B159" s="45" t="s">
        <v>51</v>
      </c>
      <c r="C159" s="96" t="n">
        <v>63148</v>
      </c>
      <c r="D159" s="47" t="s">
        <v>52</v>
      </c>
      <c r="E159" s="48" t="s">
        <v>42</v>
      </c>
      <c r="F159" s="49" t="n">
        <v>9</v>
      </c>
      <c r="G159" s="50"/>
      <c r="H159" s="50"/>
      <c r="I159" s="50" t="n">
        <f aca="false">ROUND((H159+G159),2)</f>
        <v>0</v>
      </c>
      <c r="J159" s="50" t="n">
        <f aca="false">ROUND((G159*F159),2)</f>
        <v>0</v>
      </c>
      <c r="K159" s="50" t="n">
        <f aca="false">ROUND((H159*F159),2)</f>
        <v>0</v>
      </c>
      <c r="L159" s="50" t="n">
        <f aca="false">ROUND((K159+J159),2)</f>
        <v>0</v>
      </c>
      <c r="M159" s="50" t="n">
        <f aca="false">ROUND((IF(P159="BDI 1",((1+($S$3/100))*G159),((1+($S$4/100))*G159))),2)</f>
        <v>0</v>
      </c>
      <c r="N159" s="50" t="n">
        <f aca="false">ROUND((IF(P159="BDI 1",((1+($S$3/100))*H159),((1+($S$4/100))*H159))),2)</f>
        <v>0</v>
      </c>
      <c r="O159" s="50" t="n">
        <f aca="false">ROUND((M159+N159),2)</f>
        <v>0</v>
      </c>
      <c r="P159" s="51" t="s">
        <v>28</v>
      </c>
      <c r="Q159" s="50" t="n">
        <f aca="false">ROUND(M159*F159,2)</f>
        <v>0</v>
      </c>
      <c r="R159" s="50" t="n">
        <f aca="false">ROUND(N159*F159,2)</f>
        <v>0</v>
      </c>
      <c r="S159" s="52" t="n">
        <f aca="false">ROUND(Q159+R159,2)</f>
        <v>0</v>
      </c>
    </row>
    <row r="160" customFormat="false" ht="32.8" hidden="false" customHeight="false" outlineLevel="0" collapsed="false">
      <c r="A160" s="97" t="s">
        <v>195</v>
      </c>
      <c r="B160" s="45" t="s">
        <v>51</v>
      </c>
      <c r="C160" s="96" t="n">
        <v>95</v>
      </c>
      <c r="D160" s="47" t="s">
        <v>54</v>
      </c>
      <c r="E160" s="48" t="s">
        <v>42</v>
      </c>
      <c r="F160" s="49" t="n">
        <v>9</v>
      </c>
      <c r="G160" s="50"/>
      <c r="H160" s="50"/>
      <c r="I160" s="50" t="n">
        <f aca="false">ROUND((H160+G160),2)</f>
        <v>0</v>
      </c>
      <c r="J160" s="50" t="n">
        <f aca="false">ROUND((G160*F160),2)</f>
        <v>0</v>
      </c>
      <c r="K160" s="50" t="n">
        <f aca="false">ROUND((H160*F160),2)</f>
        <v>0</v>
      </c>
      <c r="L160" s="50" t="n">
        <f aca="false">ROUND((K160+J160),2)</f>
        <v>0</v>
      </c>
      <c r="M160" s="50" t="n">
        <f aca="false">ROUND((IF(P160="BDI 1",((1+($S$3/100))*G160),((1+($S$4/100))*G160))),2)</f>
        <v>0</v>
      </c>
      <c r="N160" s="50" t="n">
        <f aca="false">ROUND((IF(P160="BDI 1",((1+($S$3/100))*H160),((1+($S$4/100))*H160))),2)</f>
        <v>0</v>
      </c>
      <c r="O160" s="50" t="n">
        <f aca="false">ROUND((M160+N160),2)</f>
        <v>0</v>
      </c>
      <c r="P160" s="51" t="s">
        <v>28</v>
      </c>
      <c r="Q160" s="50" t="n">
        <f aca="false">ROUND(M160*F160,2)</f>
        <v>0</v>
      </c>
      <c r="R160" s="50" t="n">
        <f aca="false">ROUND(N160*F160,2)</f>
        <v>0</v>
      </c>
      <c r="S160" s="52" t="n">
        <f aca="false">ROUND(Q160+R160,2)</f>
        <v>0</v>
      </c>
    </row>
    <row r="161" customFormat="false" ht="15" hidden="false" customHeight="false" outlineLevel="0" collapsed="false">
      <c r="A161" s="97" t="s">
        <v>196</v>
      </c>
      <c r="B161" s="45" t="s">
        <v>51</v>
      </c>
      <c r="C161" s="96" t="n">
        <v>96</v>
      </c>
      <c r="D161" s="47" t="s">
        <v>56</v>
      </c>
      <c r="E161" s="48" t="s">
        <v>42</v>
      </c>
      <c r="F161" s="49" t="n">
        <v>9.6</v>
      </c>
      <c r="G161" s="50"/>
      <c r="H161" s="50"/>
      <c r="I161" s="50" t="n">
        <f aca="false">ROUND((H161+G161),2)</f>
        <v>0</v>
      </c>
      <c r="J161" s="50" t="n">
        <f aca="false">ROUND((G161*F161),2)</f>
        <v>0</v>
      </c>
      <c r="K161" s="50" t="n">
        <f aca="false">ROUND((H161*F161),2)</f>
        <v>0</v>
      </c>
      <c r="L161" s="50" t="n">
        <f aca="false">ROUND((K161+J161),2)</f>
        <v>0</v>
      </c>
      <c r="M161" s="50" t="n">
        <f aca="false">ROUND((IF(P161="BDI 1",((1+($S$3/100))*G161),((1+($S$4/100))*G161))),2)</f>
        <v>0</v>
      </c>
      <c r="N161" s="50" t="n">
        <f aca="false">ROUND((IF(P161="BDI 1",((1+($S$3/100))*H161),((1+($S$4/100))*H161))),2)</f>
        <v>0</v>
      </c>
      <c r="O161" s="50" t="n">
        <f aca="false">ROUND((M161+N161),2)</f>
        <v>0</v>
      </c>
      <c r="P161" s="51" t="s">
        <v>28</v>
      </c>
      <c r="Q161" s="50" t="n">
        <f aca="false">ROUND(M161*F161,2)</f>
        <v>0</v>
      </c>
      <c r="R161" s="50" t="n">
        <f aca="false">ROUND(N161*F161,2)</f>
        <v>0</v>
      </c>
      <c r="S161" s="52" t="n">
        <f aca="false">ROUND(Q161+R161,2)</f>
        <v>0</v>
      </c>
    </row>
    <row r="162" customFormat="false" ht="15" hidden="false" customHeight="false" outlineLevel="0" collapsed="false">
      <c r="A162" s="97" t="s">
        <v>197</v>
      </c>
      <c r="B162" s="45" t="s">
        <v>58</v>
      </c>
      <c r="C162" s="96" t="n">
        <v>195</v>
      </c>
      <c r="D162" s="47" t="s">
        <v>59</v>
      </c>
      <c r="E162" s="48" t="s">
        <v>40</v>
      </c>
      <c r="F162" s="49" t="n">
        <v>1</v>
      </c>
      <c r="G162" s="50"/>
      <c r="H162" s="50"/>
      <c r="I162" s="50" t="n">
        <f aca="false">ROUND((H162+G162),2)</f>
        <v>0</v>
      </c>
      <c r="J162" s="50" t="n">
        <f aca="false">ROUND((G162*F162),2)</f>
        <v>0</v>
      </c>
      <c r="K162" s="50" t="n">
        <f aca="false">ROUND((H162*F162),2)</f>
        <v>0</v>
      </c>
      <c r="L162" s="50" t="n">
        <f aca="false">ROUND((K162+J162),2)</f>
        <v>0</v>
      </c>
      <c r="M162" s="50" t="n">
        <f aca="false">ROUND((IF(P162="BDI 1",((1+($S$3/100))*G162),((1+($S$4/100))*G162))),2)</f>
        <v>0</v>
      </c>
      <c r="N162" s="50" t="n">
        <f aca="false">ROUND((IF(P162="BDI 1",((1+($S$3/100))*H162),((1+($S$4/100))*H162))),2)</f>
        <v>0</v>
      </c>
      <c r="O162" s="50" t="n">
        <f aca="false">ROUND((M162+N162),2)</f>
        <v>0</v>
      </c>
      <c r="P162" s="51" t="s">
        <v>28</v>
      </c>
      <c r="Q162" s="50" t="n">
        <f aca="false">ROUND(M162*F162,2)</f>
        <v>0</v>
      </c>
      <c r="R162" s="50" t="n">
        <f aca="false">ROUND(N162*F162,2)</f>
        <v>0</v>
      </c>
      <c r="S162" s="52" t="n">
        <f aca="false">ROUND(Q162+R162,2)</f>
        <v>0</v>
      </c>
    </row>
    <row r="163" customFormat="false" ht="15" hidden="false" customHeight="false" outlineLevel="0" collapsed="false">
      <c r="A163" s="97" t="s">
        <v>198</v>
      </c>
      <c r="B163" s="45" t="s">
        <v>51</v>
      </c>
      <c r="C163" s="96" t="n">
        <v>98</v>
      </c>
      <c r="D163" s="47" t="s">
        <v>61</v>
      </c>
      <c r="E163" s="48" t="s">
        <v>40</v>
      </c>
      <c r="F163" s="49" t="n">
        <v>1</v>
      </c>
      <c r="G163" s="50"/>
      <c r="H163" s="50"/>
      <c r="I163" s="50" t="n">
        <f aca="false">ROUND((H163+G163),2)</f>
        <v>0</v>
      </c>
      <c r="J163" s="50" t="n">
        <f aca="false">ROUND((G163*F163),2)</f>
        <v>0</v>
      </c>
      <c r="K163" s="50" t="n">
        <f aca="false">ROUND((H163*F163),2)</f>
        <v>0</v>
      </c>
      <c r="L163" s="50" t="n">
        <f aca="false">ROUND((K163+J163),2)</f>
        <v>0</v>
      </c>
      <c r="M163" s="50" t="n">
        <f aca="false">ROUND((IF(P163="BDI 1",((1+($S$3/100))*G163),((1+($S$4/100))*G163))),2)</f>
        <v>0</v>
      </c>
      <c r="N163" s="50" t="n">
        <f aca="false">ROUND((IF(P163="BDI 1",((1+($S$3/100))*H163),((1+($S$4/100))*H163))),2)</f>
        <v>0</v>
      </c>
      <c r="O163" s="50" t="n">
        <f aca="false">ROUND((M163+N163),2)</f>
        <v>0</v>
      </c>
      <c r="P163" s="51" t="s">
        <v>28</v>
      </c>
      <c r="Q163" s="50" t="n">
        <f aca="false">ROUND(M163*F163,2)</f>
        <v>0</v>
      </c>
      <c r="R163" s="50" t="n">
        <f aca="false">ROUND(N163*F163,2)</f>
        <v>0</v>
      </c>
      <c r="S163" s="52" t="n">
        <f aca="false">ROUND(Q163+R163,2)</f>
        <v>0</v>
      </c>
    </row>
    <row r="164" customFormat="false" ht="22.35" hidden="false" customHeight="false" outlineLevel="0" collapsed="false">
      <c r="A164" s="97" t="s">
        <v>199</v>
      </c>
      <c r="B164" s="45" t="s">
        <v>8</v>
      </c>
      <c r="C164" s="96" t="n">
        <v>104315</v>
      </c>
      <c r="D164" s="47" t="s">
        <v>63</v>
      </c>
      <c r="E164" s="48" t="s">
        <v>42</v>
      </c>
      <c r="F164" s="49" t="n">
        <v>9</v>
      </c>
      <c r="G164" s="50"/>
      <c r="H164" s="50"/>
      <c r="I164" s="50" t="n">
        <f aca="false">ROUND((H164+G164),2)</f>
        <v>0</v>
      </c>
      <c r="J164" s="50" t="n">
        <f aca="false">ROUND((G164*F164),2)</f>
        <v>0</v>
      </c>
      <c r="K164" s="50" t="n">
        <f aca="false">ROUND((H164*F164),2)</f>
        <v>0</v>
      </c>
      <c r="L164" s="50" t="n">
        <f aca="false">ROUND((K164+J164),2)</f>
        <v>0</v>
      </c>
      <c r="M164" s="50" t="n">
        <f aca="false">ROUND((IF(P164="BDI 1",((1+($S$3/100))*G164),((1+($S$4/100))*G164))),2)</f>
        <v>0</v>
      </c>
      <c r="N164" s="50" t="n">
        <f aca="false">ROUND((IF(P164="BDI 1",((1+($S$3/100))*H164),((1+($S$4/100))*H164))),2)</f>
        <v>0</v>
      </c>
      <c r="O164" s="50" t="n">
        <f aca="false">ROUND((M164+N164),2)</f>
        <v>0</v>
      </c>
      <c r="P164" s="51" t="s">
        <v>28</v>
      </c>
      <c r="Q164" s="50" t="n">
        <f aca="false">ROUND(M164*F164,2)</f>
        <v>0</v>
      </c>
      <c r="R164" s="50" t="n">
        <f aca="false">ROUND(N164*F164,2)</f>
        <v>0</v>
      </c>
      <c r="S164" s="52" t="n">
        <f aca="false">ROUND(Q164+R164,2)</f>
        <v>0</v>
      </c>
    </row>
    <row r="165" customFormat="false" ht="32.8" hidden="false" customHeight="false" outlineLevel="0" collapsed="false">
      <c r="A165" s="97" t="s">
        <v>200</v>
      </c>
      <c r="B165" s="45" t="s">
        <v>8</v>
      </c>
      <c r="C165" s="96" t="n">
        <v>91845</v>
      </c>
      <c r="D165" s="47" t="s">
        <v>65</v>
      </c>
      <c r="E165" s="48" t="s">
        <v>42</v>
      </c>
      <c r="F165" s="49" t="n">
        <v>9</v>
      </c>
      <c r="G165" s="50"/>
      <c r="H165" s="50"/>
      <c r="I165" s="50" t="n">
        <f aca="false">ROUND((H165+G165),2)</f>
        <v>0</v>
      </c>
      <c r="J165" s="50" t="n">
        <f aca="false">ROUND((G165*F165),2)</f>
        <v>0</v>
      </c>
      <c r="K165" s="50" t="n">
        <f aca="false">ROUND((H165*F165),2)</f>
        <v>0</v>
      </c>
      <c r="L165" s="50" t="n">
        <f aca="false">ROUND((K165+J165),2)</f>
        <v>0</v>
      </c>
      <c r="M165" s="50" t="n">
        <f aca="false">ROUND((IF(P165="BDI 1",((1+($S$3/100))*G165),((1+($S$4/100))*G165))),2)</f>
        <v>0</v>
      </c>
      <c r="N165" s="50" t="n">
        <f aca="false">ROUND((IF(P165="BDI 1",((1+($S$3/100))*H165),((1+($S$4/100))*H165))),2)</f>
        <v>0</v>
      </c>
      <c r="O165" s="50" t="n">
        <f aca="false">ROUND((M165+N165),2)</f>
        <v>0</v>
      </c>
      <c r="P165" s="51" t="s">
        <v>28</v>
      </c>
      <c r="Q165" s="50" t="n">
        <f aca="false">ROUND(M165*F165,2)</f>
        <v>0</v>
      </c>
      <c r="R165" s="50" t="n">
        <f aca="false">ROUND(N165*F165,2)</f>
        <v>0</v>
      </c>
      <c r="S165" s="52" t="n">
        <f aca="false">ROUND(Q165+R165,2)</f>
        <v>0</v>
      </c>
    </row>
    <row r="166" customFormat="false" ht="15" hidden="false" customHeight="false" outlineLevel="0" collapsed="false">
      <c r="A166" s="53"/>
      <c r="B166" s="54"/>
      <c r="C166" s="55"/>
      <c r="D166" s="56"/>
      <c r="E166" s="55"/>
      <c r="F166" s="57"/>
      <c r="G166" s="57"/>
      <c r="H166" s="57"/>
      <c r="I166" s="58"/>
      <c r="J166" s="58"/>
      <c r="K166" s="58"/>
      <c r="L166" s="58"/>
      <c r="M166" s="59"/>
      <c r="N166" s="59"/>
      <c r="O166" s="59"/>
      <c r="P166" s="59"/>
      <c r="Q166" s="59"/>
      <c r="R166" s="59"/>
      <c r="S166" s="60"/>
    </row>
    <row r="167" customFormat="false" ht="15" hidden="false" customHeight="false" outlineLevel="0" collapsed="false">
      <c r="A167" s="37" t="n">
        <v>12</v>
      </c>
      <c r="B167" s="38"/>
      <c r="C167" s="39"/>
      <c r="D167" s="40" t="s">
        <v>201</v>
      </c>
      <c r="E167" s="40"/>
      <c r="F167" s="41"/>
      <c r="G167" s="42"/>
      <c r="H167" s="42"/>
      <c r="I167" s="42"/>
      <c r="J167" s="42" t="n">
        <f aca="false">SUBTOTAL(9,J168:J179)</f>
        <v>0</v>
      </c>
      <c r="K167" s="42" t="n">
        <f aca="false">SUBTOTAL(9,K168:K179)</f>
        <v>0</v>
      </c>
      <c r="L167" s="42" t="n">
        <f aca="false">SUBTOTAL(9,L168:L179)</f>
        <v>0</v>
      </c>
      <c r="M167" s="42"/>
      <c r="N167" s="42"/>
      <c r="O167" s="42"/>
      <c r="P167" s="42"/>
      <c r="Q167" s="42" t="n">
        <f aca="false">SUBTOTAL(9,Q168:Q179)</f>
        <v>0</v>
      </c>
      <c r="R167" s="42" t="n">
        <f aca="false">SUBTOTAL(9,R168:R179)</f>
        <v>0</v>
      </c>
      <c r="S167" s="43" t="n">
        <f aca="false">SUBTOTAL(9,S168:S179)</f>
        <v>0</v>
      </c>
    </row>
    <row r="168" customFormat="false" ht="22.35" hidden="false" customHeight="false" outlineLevel="0" collapsed="false">
      <c r="A168" s="97" t="s">
        <v>202</v>
      </c>
      <c r="B168" s="45" t="s">
        <v>8</v>
      </c>
      <c r="C168" s="96" t="n">
        <v>103272</v>
      </c>
      <c r="D168" s="47" t="s">
        <v>39</v>
      </c>
      <c r="E168" s="48" t="s">
        <v>40</v>
      </c>
      <c r="F168" s="49" t="n">
        <v>1</v>
      </c>
      <c r="G168" s="50"/>
      <c r="H168" s="50"/>
      <c r="I168" s="50" t="n">
        <f aca="false">ROUND((H168+G168),2)</f>
        <v>0</v>
      </c>
      <c r="J168" s="50" t="n">
        <f aca="false">ROUND((G168*F168),2)</f>
        <v>0</v>
      </c>
      <c r="K168" s="50" t="n">
        <f aca="false">ROUND((H168*F168),2)</f>
        <v>0</v>
      </c>
      <c r="L168" s="50" t="n">
        <f aca="false">ROUND((K168+J168),2)</f>
        <v>0</v>
      </c>
      <c r="M168" s="50" t="n">
        <f aca="false">ROUND((IF(P168="BDI 1",((1+($S$3/100))*G168),((1+($S$4/100))*G168))),2)</f>
        <v>0</v>
      </c>
      <c r="N168" s="50" t="n">
        <f aca="false">ROUND((IF(P168="BDI 1",((1+($S$3/100))*H168),((1+($S$4/100))*H168))),2)</f>
        <v>0</v>
      </c>
      <c r="O168" s="50" t="n">
        <f aca="false">ROUND((M168+N168),2)</f>
        <v>0</v>
      </c>
      <c r="P168" s="51" t="s">
        <v>28</v>
      </c>
      <c r="Q168" s="50" t="n">
        <f aca="false">ROUND(M168*F168,2)</f>
        <v>0</v>
      </c>
      <c r="R168" s="50" t="n">
        <f aca="false">ROUND(N168*F168,2)</f>
        <v>0</v>
      </c>
      <c r="S168" s="52" t="n">
        <f aca="false">ROUND(Q168+R168,2)</f>
        <v>0</v>
      </c>
    </row>
    <row r="169" customFormat="false" ht="32.8" hidden="false" customHeight="false" outlineLevel="0" collapsed="false">
      <c r="A169" s="97" t="s">
        <v>203</v>
      </c>
      <c r="B169" s="45" t="s">
        <v>8</v>
      </c>
      <c r="C169" s="96" t="n">
        <v>103290</v>
      </c>
      <c r="D169" s="47" t="s">
        <v>41</v>
      </c>
      <c r="E169" s="48" t="s">
        <v>42</v>
      </c>
      <c r="F169" s="49" t="n">
        <v>8</v>
      </c>
      <c r="G169" s="50"/>
      <c r="H169" s="50"/>
      <c r="I169" s="50" t="n">
        <f aca="false">ROUND((H169+G169),2)</f>
        <v>0</v>
      </c>
      <c r="J169" s="50" t="n">
        <f aca="false">ROUND((G169*F169),2)</f>
        <v>0</v>
      </c>
      <c r="K169" s="50" t="n">
        <f aca="false">ROUND((H169*F169),2)</f>
        <v>0</v>
      </c>
      <c r="L169" s="50" t="n">
        <f aca="false">ROUND((K169+J169),2)</f>
        <v>0</v>
      </c>
      <c r="M169" s="50" t="n">
        <f aca="false">ROUND((IF(P169="BDI 1",((1+($S$3/100))*G169),((1+($S$4/100))*G169))),2)</f>
        <v>0</v>
      </c>
      <c r="N169" s="50" t="n">
        <f aca="false">ROUND((IF(P169="BDI 1",((1+($S$3/100))*H169),((1+($S$4/100))*H169))),2)</f>
        <v>0</v>
      </c>
      <c r="O169" s="50" t="n">
        <f aca="false">ROUND((M169+N169),2)</f>
        <v>0</v>
      </c>
      <c r="P169" s="51" t="s">
        <v>28</v>
      </c>
      <c r="Q169" s="50" t="n">
        <f aca="false">ROUND(M169*F169,2)</f>
        <v>0</v>
      </c>
      <c r="R169" s="50" t="n">
        <f aca="false">ROUND(N169*F169,2)</f>
        <v>0</v>
      </c>
      <c r="S169" s="52" t="n">
        <f aca="false">ROUND(Q169+R169,2)</f>
        <v>0</v>
      </c>
    </row>
    <row r="170" customFormat="false" ht="22.35" hidden="false" customHeight="false" outlineLevel="0" collapsed="false">
      <c r="A170" s="97" t="s">
        <v>204</v>
      </c>
      <c r="B170" s="45" t="s">
        <v>8</v>
      </c>
      <c r="C170" s="96" t="n">
        <v>97641</v>
      </c>
      <c r="D170" s="47" t="s">
        <v>43</v>
      </c>
      <c r="E170" s="48" t="s">
        <v>27</v>
      </c>
      <c r="F170" s="49" t="n">
        <v>0.28</v>
      </c>
      <c r="G170" s="50"/>
      <c r="H170" s="50"/>
      <c r="I170" s="50" t="n">
        <f aca="false">ROUND((H170+G170),2)</f>
        <v>0</v>
      </c>
      <c r="J170" s="50" t="n">
        <f aca="false">ROUND((G170*F170),2)</f>
        <v>0</v>
      </c>
      <c r="K170" s="50" t="n">
        <f aca="false">ROUND((H170*F170),2)</f>
        <v>0</v>
      </c>
      <c r="L170" s="50" t="n">
        <f aca="false">ROUND((K170+J170),2)</f>
        <v>0</v>
      </c>
      <c r="M170" s="50" t="n">
        <f aca="false">ROUND((IF(P170="BDI 1",((1+($S$3/100))*G170),((1+($S$4/100))*G170))),2)</f>
        <v>0</v>
      </c>
      <c r="N170" s="50" t="n">
        <f aca="false">ROUND((IF(P170="BDI 1",((1+($S$3/100))*H170),((1+($S$4/100))*H170))),2)</f>
        <v>0</v>
      </c>
      <c r="O170" s="50" t="n">
        <f aca="false">ROUND((M170+N170),2)</f>
        <v>0</v>
      </c>
      <c r="P170" s="51" t="s">
        <v>28</v>
      </c>
      <c r="Q170" s="50" t="n">
        <f aca="false">ROUND(M170*F170,2)</f>
        <v>0</v>
      </c>
      <c r="R170" s="50" t="n">
        <f aca="false">ROUND(N170*F170,2)</f>
        <v>0</v>
      </c>
      <c r="S170" s="52" t="n">
        <f aca="false">ROUND(Q170+R170,2)</f>
        <v>0</v>
      </c>
    </row>
    <row r="171" customFormat="false" ht="22.35" hidden="false" customHeight="false" outlineLevel="0" collapsed="false">
      <c r="A171" s="97" t="s">
        <v>205</v>
      </c>
      <c r="B171" s="45" t="s">
        <v>8</v>
      </c>
      <c r="C171" s="96" t="n">
        <v>96113</v>
      </c>
      <c r="D171" s="47" t="s">
        <v>45</v>
      </c>
      <c r="E171" s="48" t="s">
        <v>27</v>
      </c>
      <c r="F171" s="49" t="n">
        <v>0.31</v>
      </c>
      <c r="G171" s="50"/>
      <c r="H171" s="50"/>
      <c r="I171" s="50" t="n">
        <f aca="false">ROUND((H171+G171),2)</f>
        <v>0</v>
      </c>
      <c r="J171" s="50" t="n">
        <f aca="false">ROUND((G171*F171),2)</f>
        <v>0</v>
      </c>
      <c r="K171" s="50" t="n">
        <f aca="false">ROUND((H171*F171),2)</f>
        <v>0</v>
      </c>
      <c r="L171" s="50" t="n">
        <f aca="false">ROUND((K171+J171),2)</f>
        <v>0</v>
      </c>
      <c r="M171" s="50" t="n">
        <f aca="false">ROUND((IF(P171="BDI 1",((1+($S$3/100))*G171),((1+($S$4/100))*G171))),2)</f>
        <v>0</v>
      </c>
      <c r="N171" s="50" t="n">
        <f aca="false">ROUND((IF(P171="BDI 1",((1+($S$3/100))*H171),((1+($S$4/100))*H171))),2)</f>
        <v>0</v>
      </c>
      <c r="O171" s="50" t="n">
        <f aca="false">ROUND((M171+N171),2)</f>
        <v>0</v>
      </c>
      <c r="P171" s="51" t="s">
        <v>28</v>
      </c>
      <c r="Q171" s="50" t="n">
        <f aca="false">ROUND(M171*F171,2)</f>
        <v>0</v>
      </c>
      <c r="R171" s="50" t="n">
        <f aca="false">ROUND(N171*F171,2)</f>
        <v>0</v>
      </c>
      <c r="S171" s="52" t="n">
        <f aca="false">ROUND(Q171+R171,2)</f>
        <v>0</v>
      </c>
    </row>
    <row r="172" customFormat="false" ht="15" hidden="false" customHeight="false" outlineLevel="0" collapsed="false">
      <c r="A172" s="97" t="s">
        <v>206</v>
      </c>
      <c r="B172" s="45" t="s">
        <v>8</v>
      </c>
      <c r="C172" s="96" t="n">
        <v>38124</v>
      </c>
      <c r="D172" s="47" t="s">
        <v>49</v>
      </c>
      <c r="E172" s="48" t="s">
        <v>40</v>
      </c>
      <c r="F172" s="49" t="n">
        <v>1</v>
      </c>
      <c r="G172" s="50"/>
      <c r="H172" s="50"/>
      <c r="I172" s="50" t="n">
        <f aca="false">ROUND((H172+G172),2)</f>
        <v>0</v>
      </c>
      <c r="J172" s="50" t="n">
        <f aca="false">ROUND((G172*F172),2)</f>
        <v>0</v>
      </c>
      <c r="K172" s="50" t="n">
        <f aca="false">ROUND((H172*F172),2)</f>
        <v>0</v>
      </c>
      <c r="L172" s="50" t="n">
        <f aca="false">ROUND((K172+J172),2)</f>
        <v>0</v>
      </c>
      <c r="M172" s="50" t="n">
        <f aca="false">ROUND((IF(P172="BDI 1",((1+($S$3/100))*G172),((1+($S$4/100))*G172))),2)</f>
        <v>0</v>
      </c>
      <c r="N172" s="50" t="n">
        <f aca="false">ROUND((IF(P172="BDI 1",((1+($S$3/100))*H172),((1+($S$4/100))*H172))),2)</f>
        <v>0</v>
      </c>
      <c r="O172" s="50" t="n">
        <f aca="false">ROUND((M172+N172),2)</f>
        <v>0</v>
      </c>
      <c r="P172" s="51" t="s">
        <v>28</v>
      </c>
      <c r="Q172" s="50" t="n">
        <f aca="false">ROUND(M172*F172,2)</f>
        <v>0</v>
      </c>
      <c r="R172" s="50" t="n">
        <f aca="false">ROUND(N172*F172,2)</f>
        <v>0</v>
      </c>
      <c r="S172" s="52" t="n">
        <f aca="false">ROUND(Q172+R172,2)</f>
        <v>0</v>
      </c>
    </row>
    <row r="173" customFormat="false" ht="22.35" hidden="false" customHeight="false" outlineLevel="0" collapsed="false">
      <c r="A173" s="97" t="s">
        <v>207</v>
      </c>
      <c r="B173" s="45" t="s">
        <v>51</v>
      </c>
      <c r="C173" s="96" t="n">
        <v>63148</v>
      </c>
      <c r="D173" s="47" t="s">
        <v>52</v>
      </c>
      <c r="E173" s="48" t="s">
        <v>42</v>
      </c>
      <c r="F173" s="49" t="n">
        <v>8</v>
      </c>
      <c r="G173" s="50"/>
      <c r="H173" s="50"/>
      <c r="I173" s="50" t="n">
        <f aca="false">ROUND((H173+G173),2)</f>
        <v>0</v>
      </c>
      <c r="J173" s="50" t="n">
        <f aca="false">ROUND((G173*F173),2)</f>
        <v>0</v>
      </c>
      <c r="K173" s="50" t="n">
        <f aca="false">ROUND((H173*F173),2)</f>
        <v>0</v>
      </c>
      <c r="L173" s="50" t="n">
        <f aca="false">ROUND((K173+J173),2)</f>
        <v>0</v>
      </c>
      <c r="M173" s="50" t="n">
        <f aca="false">ROUND((IF(P173="BDI 1",((1+($S$3/100))*G173),((1+($S$4/100))*G173))),2)</f>
        <v>0</v>
      </c>
      <c r="N173" s="50" t="n">
        <f aca="false">ROUND((IF(P173="BDI 1",((1+($S$3/100))*H173),((1+($S$4/100))*H173))),2)</f>
        <v>0</v>
      </c>
      <c r="O173" s="50" t="n">
        <f aca="false">ROUND((M173+N173),2)</f>
        <v>0</v>
      </c>
      <c r="P173" s="51" t="s">
        <v>28</v>
      </c>
      <c r="Q173" s="50" t="n">
        <f aca="false">ROUND(M173*F173,2)</f>
        <v>0</v>
      </c>
      <c r="R173" s="50" t="n">
        <f aca="false">ROUND(N173*F173,2)</f>
        <v>0</v>
      </c>
      <c r="S173" s="52" t="n">
        <f aca="false">ROUND(Q173+R173,2)</f>
        <v>0</v>
      </c>
    </row>
    <row r="174" customFormat="false" ht="32.8" hidden="false" customHeight="false" outlineLevel="0" collapsed="false">
      <c r="A174" s="97" t="s">
        <v>208</v>
      </c>
      <c r="B174" s="45" t="s">
        <v>51</v>
      </c>
      <c r="C174" s="96" t="n">
        <v>95</v>
      </c>
      <c r="D174" s="47" t="s">
        <v>54</v>
      </c>
      <c r="E174" s="48" t="s">
        <v>42</v>
      </c>
      <c r="F174" s="49" t="n">
        <v>8</v>
      </c>
      <c r="G174" s="50"/>
      <c r="H174" s="50"/>
      <c r="I174" s="50" t="n">
        <f aca="false">ROUND((H174+G174),2)</f>
        <v>0</v>
      </c>
      <c r="J174" s="50" t="n">
        <f aca="false">ROUND((G174*F174),2)</f>
        <v>0</v>
      </c>
      <c r="K174" s="50" t="n">
        <f aca="false">ROUND((H174*F174),2)</f>
        <v>0</v>
      </c>
      <c r="L174" s="50" t="n">
        <f aca="false">ROUND((K174+J174),2)</f>
        <v>0</v>
      </c>
      <c r="M174" s="50" t="n">
        <f aca="false">ROUND((IF(P174="BDI 1",((1+($S$3/100))*G174),((1+($S$4/100))*G174))),2)</f>
        <v>0</v>
      </c>
      <c r="N174" s="50" t="n">
        <f aca="false">ROUND((IF(P174="BDI 1",((1+($S$3/100))*H174),((1+($S$4/100))*H174))),2)</f>
        <v>0</v>
      </c>
      <c r="O174" s="50" t="n">
        <f aca="false">ROUND((M174+N174),2)</f>
        <v>0</v>
      </c>
      <c r="P174" s="51" t="s">
        <v>28</v>
      </c>
      <c r="Q174" s="50" t="n">
        <f aca="false">ROUND(M174*F174,2)</f>
        <v>0</v>
      </c>
      <c r="R174" s="50" t="n">
        <f aca="false">ROUND(N174*F174,2)</f>
        <v>0</v>
      </c>
      <c r="S174" s="52" t="n">
        <f aca="false">ROUND(Q174+R174,2)</f>
        <v>0</v>
      </c>
    </row>
    <row r="175" customFormat="false" ht="15" hidden="false" customHeight="false" outlineLevel="0" collapsed="false">
      <c r="A175" s="97" t="s">
        <v>209</v>
      </c>
      <c r="B175" s="45" t="s">
        <v>51</v>
      </c>
      <c r="C175" s="96" t="n">
        <v>96</v>
      </c>
      <c r="D175" s="47" t="s">
        <v>56</v>
      </c>
      <c r="E175" s="48" t="s">
        <v>42</v>
      </c>
      <c r="F175" s="49" t="n">
        <v>8.6</v>
      </c>
      <c r="G175" s="50"/>
      <c r="H175" s="50"/>
      <c r="I175" s="50" t="n">
        <f aca="false">ROUND((H175+G175),2)</f>
        <v>0</v>
      </c>
      <c r="J175" s="50" t="n">
        <f aca="false">ROUND((G175*F175),2)</f>
        <v>0</v>
      </c>
      <c r="K175" s="50" t="n">
        <f aca="false">ROUND((H175*F175),2)</f>
        <v>0</v>
      </c>
      <c r="L175" s="50" t="n">
        <f aca="false">ROUND((K175+J175),2)</f>
        <v>0</v>
      </c>
      <c r="M175" s="50" t="n">
        <f aca="false">ROUND((IF(P175="BDI 1",((1+($S$3/100))*G175),((1+($S$4/100))*G175))),2)</f>
        <v>0</v>
      </c>
      <c r="N175" s="50" t="n">
        <f aca="false">ROUND((IF(P175="BDI 1",((1+($S$3/100))*H175),((1+($S$4/100))*H175))),2)</f>
        <v>0</v>
      </c>
      <c r="O175" s="50" t="n">
        <f aca="false">ROUND((M175+N175),2)</f>
        <v>0</v>
      </c>
      <c r="P175" s="51" t="s">
        <v>28</v>
      </c>
      <c r="Q175" s="50" t="n">
        <f aca="false">ROUND(M175*F175,2)</f>
        <v>0</v>
      </c>
      <c r="R175" s="50" t="n">
        <f aca="false">ROUND(N175*F175,2)</f>
        <v>0</v>
      </c>
      <c r="S175" s="52" t="n">
        <f aca="false">ROUND(Q175+R175,2)</f>
        <v>0</v>
      </c>
    </row>
    <row r="176" customFormat="false" ht="15" hidden="false" customHeight="false" outlineLevel="0" collapsed="false">
      <c r="A176" s="97" t="s">
        <v>210</v>
      </c>
      <c r="B176" s="45" t="s">
        <v>58</v>
      </c>
      <c r="C176" s="96" t="n">
        <v>195</v>
      </c>
      <c r="D176" s="47" t="s">
        <v>59</v>
      </c>
      <c r="E176" s="48" t="s">
        <v>40</v>
      </c>
      <c r="F176" s="49" t="n">
        <v>1</v>
      </c>
      <c r="G176" s="50"/>
      <c r="H176" s="50"/>
      <c r="I176" s="50" t="n">
        <f aca="false">ROUND((H176+G176),2)</f>
        <v>0</v>
      </c>
      <c r="J176" s="50" t="n">
        <f aca="false">ROUND((G176*F176),2)</f>
        <v>0</v>
      </c>
      <c r="K176" s="50" t="n">
        <f aca="false">ROUND((H176*F176),2)</f>
        <v>0</v>
      </c>
      <c r="L176" s="50" t="n">
        <f aca="false">ROUND((K176+J176),2)</f>
        <v>0</v>
      </c>
      <c r="M176" s="50" t="n">
        <f aca="false">ROUND((IF(P176="BDI 1",((1+($S$3/100))*G176),((1+($S$4/100))*G176))),2)</f>
        <v>0</v>
      </c>
      <c r="N176" s="50" t="n">
        <f aca="false">ROUND((IF(P176="BDI 1",((1+($S$3/100))*H176),((1+($S$4/100))*H176))),2)</f>
        <v>0</v>
      </c>
      <c r="O176" s="50" t="n">
        <f aca="false">ROUND((M176+N176),2)</f>
        <v>0</v>
      </c>
      <c r="P176" s="51" t="s">
        <v>28</v>
      </c>
      <c r="Q176" s="50" t="n">
        <f aca="false">ROUND(M176*F176,2)</f>
        <v>0</v>
      </c>
      <c r="R176" s="50" t="n">
        <f aca="false">ROUND(N176*F176,2)</f>
        <v>0</v>
      </c>
      <c r="S176" s="52" t="n">
        <f aca="false">ROUND(Q176+R176,2)</f>
        <v>0</v>
      </c>
    </row>
    <row r="177" customFormat="false" ht="15" hidden="false" customHeight="false" outlineLevel="0" collapsed="false">
      <c r="A177" s="97" t="s">
        <v>211</v>
      </c>
      <c r="B177" s="45" t="s">
        <v>51</v>
      </c>
      <c r="C177" s="96" t="n">
        <v>98</v>
      </c>
      <c r="D177" s="47" t="s">
        <v>61</v>
      </c>
      <c r="E177" s="48" t="s">
        <v>40</v>
      </c>
      <c r="F177" s="49" t="n">
        <v>1</v>
      </c>
      <c r="G177" s="50"/>
      <c r="H177" s="50"/>
      <c r="I177" s="50" t="n">
        <f aca="false">ROUND((H177+G177),2)</f>
        <v>0</v>
      </c>
      <c r="J177" s="50" t="n">
        <f aca="false">ROUND((G177*F177),2)</f>
        <v>0</v>
      </c>
      <c r="K177" s="50" t="n">
        <f aca="false">ROUND((H177*F177),2)</f>
        <v>0</v>
      </c>
      <c r="L177" s="50" t="n">
        <f aca="false">ROUND((K177+J177),2)</f>
        <v>0</v>
      </c>
      <c r="M177" s="50" t="n">
        <f aca="false">ROUND((IF(P177="BDI 1",((1+($S$3/100))*G177),((1+($S$4/100))*G177))),2)</f>
        <v>0</v>
      </c>
      <c r="N177" s="50" t="n">
        <f aca="false">ROUND((IF(P177="BDI 1",((1+($S$3/100))*H177),((1+($S$4/100))*H177))),2)</f>
        <v>0</v>
      </c>
      <c r="O177" s="50" t="n">
        <f aca="false">ROUND((M177+N177),2)</f>
        <v>0</v>
      </c>
      <c r="P177" s="51" t="s">
        <v>28</v>
      </c>
      <c r="Q177" s="50" t="n">
        <f aca="false">ROUND(M177*F177,2)</f>
        <v>0</v>
      </c>
      <c r="R177" s="50" t="n">
        <f aca="false">ROUND(N177*F177,2)</f>
        <v>0</v>
      </c>
      <c r="S177" s="52" t="n">
        <f aca="false">ROUND(Q177+R177,2)</f>
        <v>0</v>
      </c>
    </row>
    <row r="178" customFormat="false" ht="22.35" hidden="false" customHeight="false" outlineLevel="0" collapsed="false">
      <c r="A178" s="97" t="s">
        <v>212</v>
      </c>
      <c r="B178" s="45" t="s">
        <v>8</v>
      </c>
      <c r="C178" s="96" t="n">
        <v>104315</v>
      </c>
      <c r="D178" s="47" t="s">
        <v>63</v>
      </c>
      <c r="E178" s="48" t="s">
        <v>42</v>
      </c>
      <c r="F178" s="49" t="n">
        <v>8</v>
      </c>
      <c r="G178" s="50"/>
      <c r="H178" s="50"/>
      <c r="I178" s="50" t="n">
        <f aca="false">ROUND((H178+G178),2)</f>
        <v>0</v>
      </c>
      <c r="J178" s="50" t="n">
        <f aca="false">ROUND((G178*F178),2)</f>
        <v>0</v>
      </c>
      <c r="K178" s="50" t="n">
        <f aca="false">ROUND((H178*F178),2)</f>
        <v>0</v>
      </c>
      <c r="L178" s="50" t="n">
        <f aca="false">ROUND((K178+J178),2)</f>
        <v>0</v>
      </c>
      <c r="M178" s="50" t="n">
        <f aca="false">ROUND((IF(P178="BDI 1",((1+($S$3/100))*G178),((1+($S$4/100))*G178))),2)</f>
        <v>0</v>
      </c>
      <c r="N178" s="50" t="n">
        <f aca="false">ROUND((IF(P178="BDI 1",((1+($S$3/100))*H178),((1+($S$4/100))*H178))),2)</f>
        <v>0</v>
      </c>
      <c r="O178" s="50" t="n">
        <f aca="false">ROUND((M178+N178),2)</f>
        <v>0</v>
      </c>
      <c r="P178" s="51" t="s">
        <v>28</v>
      </c>
      <c r="Q178" s="50" t="n">
        <f aca="false">ROUND(M178*F178,2)</f>
        <v>0</v>
      </c>
      <c r="R178" s="50" t="n">
        <f aca="false">ROUND(N178*F178,2)</f>
        <v>0</v>
      </c>
      <c r="S178" s="52" t="n">
        <f aca="false">ROUND(Q178+R178,2)</f>
        <v>0</v>
      </c>
    </row>
    <row r="179" customFormat="false" ht="32.8" hidden="false" customHeight="false" outlineLevel="0" collapsed="false">
      <c r="A179" s="97" t="s">
        <v>213</v>
      </c>
      <c r="B179" s="45" t="s">
        <v>8</v>
      </c>
      <c r="C179" s="96" t="n">
        <v>91845</v>
      </c>
      <c r="D179" s="47" t="s">
        <v>65</v>
      </c>
      <c r="E179" s="48" t="s">
        <v>42</v>
      </c>
      <c r="F179" s="49" t="n">
        <v>8</v>
      </c>
      <c r="G179" s="50"/>
      <c r="H179" s="50"/>
      <c r="I179" s="50" t="n">
        <f aca="false">ROUND((H179+G179),2)</f>
        <v>0</v>
      </c>
      <c r="J179" s="50" t="n">
        <f aca="false">ROUND((G179*F179),2)</f>
        <v>0</v>
      </c>
      <c r="K179" s="50" t="n">
        <f aca="false">ROUND((H179*F179),2)</f>
        <v>0</v>
      </c>
      <c r="L179" s="50" t="n">
        <f aca="false">ROUND((K179+J179),2)</f>
        <v>0</v>
      </c>
      <c r="M179" s="50" t="n">
        <f aca="false">ROUND((IF(P179="BDI 1",((1+($S$3/100))*G179),((1+($S$4/100))*G179))),2)</f>
        <v>0</v>
      </c>
      <c r="N179" s="50" t="n">
        <f aca="false">ROUND((IF(P179="BDI 1",((1+($S$3/100))*H179),((1+($S$4/100))*H179))),2)</f>
        <v>0</v>
      </c>
      <c r="O179" s="50" t="n">
        <f aca="false">ROUND((M179+N179),2)</f>
        <v>0</v>
      </c>
      <c r="P179" s="51" t="s">
        <v>28</v>
      </c>
      <c r="Q179" s="50" t="n">
        <f aca="false">ROUND(M179*F179,2)</f>
        <v>0</v>
      </c>
      <c r="R179" s="50" t="n">
        <f aca="false">ROUND(N179*F179,2)</f>
        <v>0</v>
      </c>
      <c r="S179" s="52" t="n">
        <f aca="false">ROUND(Q179+R179,2)</f>
        <v>0</v>
      </c>
    </row>
    <row r="180" customFormat="false" ht="15" hidden="false" customHeight="false" outlineLevel="0" collapsed="false">
      <c r="A180" s="53"/>
      <c r="B180" s="54"/>
      <c r="C180" s="55"/>
      <c r="D180" s="56"/>
      <c r="E180" s="55"/>
      <c r="F180" s="57"/>
      <c r="G180" s="57"/>
      <c r="H180" s="57"/>
      <c r="I180" s="58"/>
      <c r="J180" s="58"/>
      <c r="K180" s="58"/>
      <c r="L180" s="58"/>
      <c r="M180" s="59"/>
      <c r="N180" s="59"/>
      <c r="O180" s="59"/>
      <c r="P180" s="59"/>
      <c r="Q180" s="59"/>
      <c r="R180" s="59"/>
      <c r="S180" s="60"/>
    </row>
    <row r="181" customFormat="false" ht="15" hidden="false" customHeight="false" outlineLevel="0" collapsed="false">
      <c r="A181" s="37" t="n">
        <v>13</v>
      </c>
      <c r="B181" s="38"/>
      <c r="C181" s="39"/>
      <c r="D181" s="40" t="s">
        <v>214</v>
      </c>
      <c r="E181" s="40"/>
      <c r="F181" s="41"/>
      <c r="G181" s="42"/>
      <c r="H181" s="42"/>
      <c r="I181" s="42"/>
      <c r="J181" s="42" t="n">
        <f aca="false">SUBTOTAL(9,J182:J193)</f>
        <v>0</v>
      </c>
      <c r="K181" s="42" t="n">
        <f aca="false">SUBTOTAL(9,K182:K193)</f>
        <v>0</v>
      </c>
      <c r="L181" s="42" t="n">
        <f aca="false">SUBTOTAL(9,L182:L193)</f>
        <v>0</v>
      </c>
      <c r="M181" s="42"/>
      <c r="N181" s="42"/>
      <c r="O181" s="42"/>
      <c r="P181" s="42"/>
      <c r="Q181" s="42" t="n">
        <f aca="false">SUBTOTAL(9,Q182:Q193)</f>
        <v>0</v>
      </c>
      <c r="R181" s="42" t="n">
        <f aca="false">SUBTOTAL(9,R182:R193)</f>
        <v>0</v>
      </c>
      <c r="S181" s="43" t="n">
        <f aca="false">SUBTOTAL(9,S182:S193)</f>
        <v>0</v>
      </c>
    </row>
    <row r="182" customFormat="false" ht="22.35" hidden="false" customHeight="false" outlineLevel="0" collapsed="false">
      <c r="A182" s="97" t="s">
        <v>215</v>
      </c>
      <c r="B182" s="45" t="s">
        <v>8</v>
      </c>
      <c r="C182" s="96" t="n">
        <v>103272</v>
      </c>
      <c r="D182" s="47" t="s">
        <v>39</v>
      </c>
      <c r="E182" s="48" t="s">
        <v>40</v>
      </c>
      <c r="F182" s="49" t="n">
        <v>1</v>
      </c>
      <c r="G182" s="50"/>
      <c r="H182" s="50"/>
      <c r="I182" s="50" t="n">
        <f aca="false">ROUND((H182+G182),2)</f>
        <v>0</v>
      </c>
      <c r="J182" s="50" t="n">
        <f aca="false">ROUND((G182*F182),2)</f>
        <v>0</v>
      </c>
      <c r="K182" s="50" t="n">
        <f aca="false">ROUND((H182*F182),2)</f>
        <v>0</v>
      </c>
      <c r="L182" s="50" t="n">
        <f aca="false">ROUND((K182+J182),2)</f>
        <v>0</v>
      </c>
      <c r="M182" s="50" t="n">
        <f aca="false">ROUND((IF(P182="BDI 1",((1+($S$3/100))*G182),((1+($S$4/100))*G182))),2)</f>
        <v>0</v>
      </c>
      <c r="N182" s="50" t="n">
        <f aca="false">ROUND((IF(P182="BDI 1",((1+($S$3/100))*H182),((1+($S$4/100))*H182))),2)</f>
        <v>0</v>
      </c>
      <c r="O182" s="50" t="n">
        <f aca="false">ROUND((M182+N182),2)</f>
        <v>0</v>
      </c>
      <c r="P182" s="51" t="s">
        <v>28</v>
      </c>
      <c r="Q182" s="50" t="n">
        <f aca="false">ROUND(M182*F182,2)</f>
        <v>0</v>
      </c>
      <c r="R182" s="50" t="n">
        <f aca="false">ROUND(N182*F182,2)</f>
        <v>0</v>
      </c>
      <c r="S182" s="52" t="n">
        <f aca="false">ROUND(Q182+R182,2)</f>
        <v>0</v>
      </c>
    </row>
    <row r="183" customFormat="false" ht="32.8" hidden="false" customHeight="false" outlineLevel="0" collapsed="false">
      <c r="A183" s="97" t="s">
        <v>216</v>
      </c>
      <c r="B183" s="45" t="s">
        <v>8</v>
      </c>
      <c r="C183" s="96" t="n">
        <v>103290</v>
      </c>
      <c r="D183" s="47" t="s">
        <v>41</v>
      </c>
      <c r="E183" s="48" t="s">
        <v>42</v>
      </c>
      <c r="F183" s="49" t="n">
        <v>10</v>
      </c>
      <c r="G183" s="50"/>
      <c r="H183" s="50"/>
      <c r="I183" s="50" t="n">
        <f aca="false">ROUND((H183+G183),2)</f>
        <v>0</v>
      </c>
      <c r="J183" s="50" t="n">
        <f aca="false">ROUND((G183*F183),2)</f>
        <v>0</v>
      </c>
      <c r="K183" s="50" t="n">
        <f aca="false">ROUND((H183*F183),2)</f>
        <v>0</v>
      </c>
      <c r="L183" s="50" t="n">
        <f aca="false">ROUND((K183+J183),2)</f>
        <v>0</v>
      </c>
      <c r="M183" s="50" t="n">
        <f aca="false">ROUND((IF(P183="BDI 1",((1+($S$3/100))*G183),((1+($S$4/100))*G183))),2)</f>
        <v>0</v>
      </c>
      <c r="N183" s="50" t="n">
        <f aca="false">ROUND((IF(P183="BDI 1",((1+($S$3/100))*H183),((1+($S$4/100))*H183))),2)</f>
        <v>0</v>
      </c>
      <c r="O183" s="50" t="n">
        <f aca="false">ROUND((M183+N183),2)</f>
        <v>0</v>
      </c>
      <c r="P183" s="51" t="s">
        <v>28</v>
      </c>
      <c r="Q183" s="50" t="n">
        <f aca="false">ROUND(M183*F183,2)</f>
        <v>0</v>
      </c>
      <c r="R183" s="50" t="n">
        <f aca="false">ROUND(N183*F183,2)</f>
        <v>0</v>
      </c>
      <c r="S183" s="52" t="n">
        <f aca="false">ROUND(Q183+R183,2)</f>
        <v>0</v>
      </c>
    </row>
    <row r="184" customFormat="false" ht="22.35" hidden="false" customHeight="false" outlineLevel="0" collapsed="false">
      <c r="A184" s="97" t="s">
        <v>217</v>
      </c>
      <c r="B184" s="45" t="s">
        <v>8</v>
      </c>
      <c r="C184" s="96" t="n">
        <v>97641</v>
      </c>
      <c r="D184" s="47" t="s">
        <v>43</v>
      </c>
      <c r="E184" s="48" t="s">
        <v>27</v>
      </c>
      <c r="F184" s="49" t="n">
        <v>0.28</v>
      </c>
      <c r="G184" s="50"/>
      <c r="H184" s="50"/>
      <c r="I184" s="50" t="n">
        <f aca="false">ROUND((H184+G184),2)</f>
        <v>0</v>
      </c>
      <c r="J184" s="50" t="n">
        <f aca="false">ROUND((G184*F184),2)</f>
        <v>0</v>
      </c>
      <c r="K184" s="50" t="n">
        <f aca="false">ROUND((H184*F184),2)</f>
        <v>0</v>
      </c>
      <c r="L184" s="50" t="n">
        <f aca="false">ROUND((K184+J184),2)</f>
        <v>0</v>
      </c>
      <c r="M184" s="50" t="n">
        <f aca="false">ROUND((IF(P184="BDI 1",((1+($S$3/100))*G184),((1+($S$4/100))*G184))),2)</f>
        <v>0</v>
      </c>
      <c r="N184" s="50" t="n">
        <f aca="false">ROUND((IF(P184="BDI 1",((1+($S$3/100))*H184),((1+($S$4/100))*H184))),2)</f>
        <v>0</v>
      </c>
      <c r="O184" s="50" t="n">
        <f aca="false">ROUND((M184+N184),2)</f>
        <v>0</v>
      </c>
      <c r="P184" s="51" t="s">
        <v>28</v>
      </c>
      <c r="Q184" s="50" t="n">
        <f aca="false">ROUND(M184*F184,2)</f>
        <v>0</v>
      </c>
      <c r="R184" s="50" t="n">
        <f aca="false">ROUND(N184*F184,2)</f>
        <v>0</v>
      </c>
      <c r="S184" s="52" t="n">
        <f aca="false">ROUND(Q184+R184,2)</f>
        <v>0</v>
      </c>
    </row>
    <row r="185" customFormat="false" ht="22.35" hidden="false" customHeight="false" outlineLevel="0" collapsed="false">
      <c r="A185" s="97" t="s">
        <v>218</v>
      </c>
      <c r="B185" s="45" t="s">
        <v>8</v>
      </c>
      <c r="C185" s="96" t="n">
        <v>96113</v>
      </c>
      <c r="D185" s="47" t="s">
        <v>45</v>
      </c>
      <c r="E185" s="48" t="s">
        <v>27</v>
      </c>
      <c r="F185" s="49" t="n">
        <v>0.31</v>
      </c>
      <c r="G185" s="50"/>
      <c r="H185" s="50"/>
      <c r="I185" s="50" t="n">
        <f aca="false">ROUND((H185+G185),2)</f>
        <v>0</v>
      </c>
      <c r="J185" s="50" t="n">
        <f aca="false">ROUND((G185*F185),2)</f>
        <v>0</v>
      </c>
      <c r="K185" s="50" t="n">
        <f aca="false">ROUND((H185*F185),2)</f>
        <v>0</v>
      </c>
      <c r="L185" s="50" t="n">
        <f aca="false">ROUND((K185+J185),2)</f>
        <v>0</v>
      </c>
      <c r="M185" s="50" t="n">
        <f aca="false">ROUND((IF(P185="BDI 1",((1+($S$3/100))*G185),((1+($S$4/100))*G185))),2)</f>
        <v>0</v>
      </c>
      <c r="N185" s="50" t="n">
        <f aca="false">ROUND((IF(P185="BDI 1",((1+($S$3/100))*H185),((1+($S$4/100))*H185))),2)</f>
        <v>0</v>
      </c>
      <c r="O185" s="50" t="n">
        <f aca="false">ROUND((M185+N185),2)</f>
        <v>0</v>
      </c>
      <c r="P185" s="51" t="s">
        <v>28</v>
      </c>
      <c r="Q185" s="50" t="n">
        <f aca="false">ROUND(M185*F185,2)</f>
        <v>0</v>
      </c>
      <c r="R185" s="50" t="n">
        <f aca="false">ROUND(N185*F185,2)</f>
        <v>0</v>
      </c>
      <c r="S185" s="52" t="n">
        <f aca="false">ROUND(Q185+R185,2)</f>
        <v>0</v>
      </c>
    </row>
    <row r="186" customFormat="false" ht="15" hidden="false" customHeight="false" outlineLevel="0" collapsed="false">
      <c r="A186" s="97" t="s">
        <v>219</v>
      </c>
      <c r="B186" s="45" t="s">
        <v>8</v>
      </c>
      <c r="C186" s="96" t="n">
        <v>38124</v>
      </c>
      <c r="D186" s="47" t="s">
        <v>49</v>
      </c>
      <c r="E186" s="48" t="s">
        <v>40</v>
      </c>
      <c r="F186" s="49" t="n">
        <v>1</v>
      </c>
      <c r="G186" s="50"/>
      <c r="H186" s="50"/>
      <c r="I186" s="50" t="n">
        <f aca="false">ROUND((H186+G186),2)</f>
        <v>0</v>
      </c>
      <c r="J186" s="50" t="n">
        <f aca="false">ROUND((G186*F186),2)</f>
        <v>0</v>
      </c>
      <c r="K186" s="50" t="n">
        <f aca="false">ROUND((H186*F186),2)</f>
        <v>0</v>
      </c>
      <c r="L186" s="50" t="n">
        <f aca="false">ROUND((K186+J186),2)</f>
        <v>0</v>
      </c>
      <c r="M186" s="50" t="n">
        <f aca="false">ROUND((IF(P186="BDI 1",((1+($S$3/100))*G186),((1+($S$4/100))*G186))),2)</f>
        <v>0</v>
      </c>
      <c r="N186" s="50" t="n">
        <f aca="false">ROUND((IF(P186="BDI 1",((1+($S$3/100))*H186),((1+($S$4/100))*H186))),2)</f>
        <v>0</v>
      </c>
      <c r="O186" s="50" t="n">
        <f aca="false">ROUND((M186+N186),2)</f>
        <v>0</v>
      </c>
      <c r="P186" s="51" t="s">
        <v>28</v>
      </c>
      <c r="Q186" s="50" t="n">
        <f aca="false">ROUND(M186*F186,2)</f>
        <v>0</v>
      </c>
      <c r="R186" s="50" t="n">
        <f aca="false">ROUND(N186*F186,2)</f>
        <v>0</v>
      </c>
      <c r="S186" s="52" t="n">
        <f aca="false">ROUND(Q186+R186,2)</f>
        <v>0</v>
      </c>
    </row>
    <row r="187" customFormat="false" ht="22.35" hidden="false" customHeight="false" outlineLevel="0" collapsed="false">
      <c r="A187" s="97" t="s">
        <v>220</v>
      </c>
      <c r="B187" s="45" t="s">
        <v>51</v>
      </c>
      <c r="C187" s="96" t="n">
        <v>63148</v>
      </c>
      <c r="D187" s="47" t="s">
        <v>52</v>
      </c>
      <c r="E187" s="48" t="s">
        <v>42</v>
      </c>
      <c r="F187" s="49" t="n">
        <v>10</v>
      </c>
      <c r="G187" s="50"/>
      <c r="H187" s="50"/>
      <c r="I187" s="50" t="n">
        <f aca="false">ROUND((H187+G187),2)</f>
        <v>0</v>
      </c>
      <c r="J187" s="50" t="n">
        <f aca="false">ROUND((G187*F187),2)</f>
        <v>0</v>
      </c>
      <c r="K187" s="50" t="n">
        <f aca="false">ROUND((H187*F187),2)</f>
        <v>0</v>
      </c>
      <c r="L187" s="50" t="n">
        <f aca="false">ROUND((K187+J187),2)</f>
        <v>0</v>
      </c>
      <c r="M187" s="50" t="n">
        <f aca="false">ROUND((IF(P187="BDI 1",((1+($S$3/100))*G187),((1+($S$4/100))*G187))),2)</f>
        <v>0</v>
      </c>
      <c r="N187" s="50" t="n">
        <f aca="false">ROUND((IF(P187="BDI 1",((1+($S$3/100))*H187),((1+($S$4/100))*H187))),2)</f>
        <v>0</v>
      </c>
      <c r="O187" s="50" t="n">
        <f aca="false">ROUND((M187+N187),2)</f>
        <v>0</v>
      </c>
      <c r="P187" s="51" t="s">
        <v>28</v>
      </c>
      <c r="Q187" s="50" t="n">
        <f aca="false">ROUND(M187*F187,2)</f>
        <v>0</v>
      </c>
      <c r="R187" s="50" t="n">
        <f aca="false">ROUND(N187*F187,2)</f>
        <v>0</v>
      </c>
      <c r="S187" s="52" t="n">
        <f aca="false">ROUND(Q187+R187,2)</f>
        <v>0</v>
      </c>
    </row>
    <row r="188" customFormat="false" ht="32.8" hidden="false" customHeight="false" outlineLevel="0" collapsed="false">
      <c r="A188" s="97" t="s">
        <v>221</v>
      </c>
      <c r="B188" s="45" t="s">
        <v>51</v>
      </c>
      <c r="C188" s="96" t="n">
        <v>95</v>
      </c>
      <c r="D188" s="47" t="s">
        <v>54</v>
      </c>
      <c r="E188" s="48" t="s">
        <v>42</v>
      </c>
      <c r="F188" s="49" t="n">
        <v>10</v>
      </c>
      <c r="G188" s="50"/>
      <c r="H188" s="50"/>
      <c r="I188" s="50" t="n">
        <f aca="false">ROUND((H188+G188),2)</f>
        <v>0</v>
      </c>
      <c r="J188" s="50" t="n">
        <f aca="false">ROUND((G188*F188),2)</f>
        <v>0</v>
      </c>
      <c r="K188" s="50" t="n">
        <f aca="false">ROUND((H188*F188),2)</f>
        <v>0</v>
      </c>
      <c r="L188" s="50" t="n">
        <f aca="false">ROUND((K188+J188),2)</f>
        <v>0</v>
      </c>
      <c r="M188" s="50" t="n">
        <f aca="false">ROUND((IF(P188="BDI 1",((1+($S$3/100))*G188),((1+($S$4/100))*G188))),2)</f>
        <v>0</v>
      </c>
      <c r="N188" s="50" t="n">
        <f aca="false">ROUND((IF(P188="BDI 1",((1+($S$3/100))*H188),((1+($S$4/100))*H188))),2)</f>
        <v>0</v>
      </c>
      <c r="O188" s="50" t="n">
        <f aca="false">ROUND((M188+N188),2)</f>
        <v>0</v>
      </c>
      <c r="P188" s="51" t="s">
        <v>28</v>
      </c>
      <c r="Q188" s="50" t="n">
        <f aca="false">ROUND(M188*F188,2)</f>
        <v>0</v>
      </c>
      <c r="R188" s="50" t="n">
        <f aca="false">ROUND(N188*F188,2)</f>
        <v>0</v>
      </c>
      <c r="S188" s="52" t="n">
        <f aca="false">ROUND(Q188+R188,2)</f>
        <v>0</v>
      </c>
    </row>
    <row r="189" customFormat="false" ht="15" hidden="false" customHeight="false" outlineLevel="0" collapsed="false">
      <c r="A189" s="97" t="s">
        <v>222</v>
      </c>
      <c r="B189" s="45" t="s">
        <v>51</v>
      </c>
      <c r="C189" s="96" t="n">
        <v>96</v>
      </c>
      <c r="D189" s="47" t="s">
        <v>56</v>
      </c>
      <c r="E189" s="48" t="s">
        <v>42</v>
      </c>
      <c r="F189" s="49" t="n">
        <v>10.6</v>
      </c>
      <c r="G189" s="50"/>
      <c r="H189" s="50"/>
      <c r="I189" s="50" t="n">
        <f aca="false">ROUND((H189+G189),2)</f>
        <v>0</v>
      </c>
      <c r="J189" s="50" t="n">
        <f aca="false">ROUND((G189*F189),2)</f>
        <v>0</v>
      </c>
      <c r="K189" s="50" t="n">
        <f aca="false">ROUND((H189*F189),2)</f>
        <v>0</v>
      </c>
      <c r="L189" s="50" t="n">
        <f aca="false">ROUND((K189+J189),2)</f>
        <v>0</v>
      </c>
      <c r="M189" s="50" t="n">
        <f aca="false">ROUND((IF(P189="BDI 1",((1+($S$3/100))*G189),((1+($S$4/100))*G189))),2)</f>
        <v>0</v>
      </c>
      <c r="N189" s="50" t="n">
        <f aca="false">ROUND((IF(P189="BDI 1",((1+($S$3/100))*H189),((1+($S$4/100))*H189))),2)</f>
        <v>0</v>
      </c>
      <c r="O189" s="50" t="n">
        <f aca="false">ROUND((M189+N189),2)</f>
        <v>0</v>
      </c>
      <c r="P189" s="51" t="s">
        <v>28</v>
      </c>
      <c r="Q189" s="50" t="n">
        <f aca="false">ROUND(M189*F189,2)</f>
        <v>0</v>
      </c>
      <c r="R189" s="50" t="n">
        <f aca="false">ROUND(N189*F189,2)</f>
        <v>0</v>
      </c>
      <c r="S189" s="52" t="n">
        <f aca="false">ROUND(Q189+R189,2)</f>
        <v>0</v>
      </c>
    </row>
    <row r="190" customFormat="false" ht="15" hidden="false" customHeight="false" outlineLevel="0" collapsed="false">
      <c r="A190" s="97" t="s">
        <v>223</v>
      </c>
      <c r="B190" s="45" t="s">
        <v>58</v>
      </c>
      <c r="C190" s="96" t="n">
        <v>195</v>
      </c>
      <c r="D190" s="47" t="s">
        <v>59</v>
      </c>
      <c r="E190" s="48" t="s">
        <v>40</v>
      </c>
      <c r="F190" s="49" t="n">
        <v>1</v>
      </c>
      <c r="G190" s="50"/>
      <c r="H190" s="50"/>
      <c r="I190" s="50" t="n">
        <f aca="false">ROUND((H190+G190),2)</f>
        <v>0</v>
      </c>
      <c r="J190" s="50" t="n">
        <f aca="false">ROUND((G190*F190),2)</f>
        <v>0</v>
      </c>
      <c r="K190" s="50" t="n">
        <f aca="false">ROUND((H190*F190),2)</f>
        <v>0</v>
      </c>
      <c r="L190" s="50" t="n">
        <f aca="false">ROUND((K190+J190),2)</f>
        <v>0</v>
      </c>
      <c r="M190" s="50" t="n">
        <f aca="false">ROUND((IF(P190="BDI 1",((1+($S$3/100))*G190),((1+($S$4/100))*G190))),2)</f>
        <v>0</v>
      </c>
      <c r="N190" s="50" t="n">
        <f aca="false">ROUND((IF(P190="BDI 1",((1+($S$3/100))*H190),((1+($S$4/100))*H190))),2)</f>
        <v>0</v>
      </c>
      <c r="O190" s="50" t="n">
        <f aca="false">ROUND((M190+N190),2)</f>
        <v>0</v>
      </c>
      <c r="P190" s="51" t="s">
        <v>28</v>
      </c>
      <c r="Q190" s="50" t="n">
        <f aca="false">ROUND(M190*F190,2)</f>
        <v>0</v>
      </c>
      <c r="R190" s="50" t="n">
        <f aca="false">ROUND(N190*F190,2)</f>
        <v>0</v>
      </c>
      <c r="S190" s="52" t="n">
        <f aca="false">ROUND(Q190+R190,2)</f>
        <v>0</v>
      </c>
    </row>
    <row r="191" customFormat="false" ht="15" hidden="false" customHeight="false" outlineLevel="0" collapsed="false">
      <c r="A191" s="97" t="s">
        <v>224</v>
      </c>
      <c r="B191" s="45" t="s">
        <v>51</v>
      </c>
      <c r="C191" s="96" t="n">
        <v>98</v>
      </c>
      <c r="D191" s="47" t="s">
        <v>61</v>
      </c>
      <c r="E191" s="48" t="s">
        <v>40</v>
      </c>
      <c r="F191" s="49" t="n">
        <v>1</v>
      </c>
      <c r="G191" s="50"/>
      <c r="H191" s="50"/>
      <c r="I191" s="50" t="n">
        <f aca="false">ROUND((H191+G191),2)</f>
        <v>0</v>
      </c>
      <c r="J191" s="50" t="n">
        <f aca="false">ROUND((G191*F191),2)</f>
        <v>0</v>
      </c>
      <c r="K191" s="50" t="n">
        <f aca="false">ROUND((H191*F191),2)</f>
        <v>0</v>
      </c>
      <c r="L191" s="50" t="n">
        <f aca="false">ROUND((K191+J191),2)</f>
        <v>0</v>
      </c>
      <c r="M191" s="50" t="n">
        <f aca="false">ROUND((IF(P191="BDI 1",((1+($S$3/100))*G191),((1+($S$4/100))*G191))),2)</f>
        <v>0</v>
      </c>
      <c r="N191" s="50" t="n">
        <f aca="false">ROUND((IF(P191="BDI 1",((1+($S$3/100))*H191),((1+($S$4/100))*H191))),2)</f>
        <v>0</v>
      </c>
      <c r="O191" s="50" t="n">
        <f aca="false">ROUND((M191+N191),2)</f>
        <v>0</v>
      </c>
      <c r="P191" s="51" t="s">
        <v>28</v>
      </c>
      <c r="Q191" s="50" t="n">
        <f aca="false">ROUND(M191*F191,2)</f>
        <v>0</v>
      </c>
      <c r="R191" s="50" t="n">
        <f aca="false">ROUND(N191*F191,2)</f>
        <v>0</v>
      </c>
      <c r="S191" s="52" t="n">
        <f aca="false">ROUND(Q191+R191,2)</f>
        <v>0</v>
      </c>
    </row>
    <row r="192" customFormat="false" ht="22.35" hidden="false" customHeight="false" outlineLevel="0" collapsed="false">
      <c r="A192" s="97" t="s">
        <v>225</v>
      </c>
      <c r="B192" s="45" t="s">
        <v>8</v>
      </c>
      <c r="C192" s="96" t="n">
        <v>104315</v>
      </c>
      <c r="D192" s="47" t="s">
        <v>63</v>
      </c>
      <c r="E192" s="48" t="s">
        <v>42</v>
      </c>
      <c r="F192" s="49" t="n">
        <v>10</v>
      </c>
      <c r="G192" s="50"/>
      <c r="H192" s="50"/>
      <c r="I192" s="50" t="n">
        <f aca="false">ROUND((H192+G192),2)</f>
        <v>0</v>
      </c>
      <c r="J192" s="50" t="n">
        <f aca="false">ROUND((G192*F192),2)</f>
        <v>0</v>
      </c>
      <c r="K192" s="50" t="n">
        <f aca="false">ROUND((H192*F192),2)</f>
        <v>0</v>
      </c>
      <c r="L192" s="50" t="n">
        <f aca="false">ROUND((K192+J192),2)</f>
        <v>0</v>
      </c>
      <c r="M192" s="50" t="n">
        <f aca="false">ROUND((IF(P192="BDI 1",((1+($S$3/100))*G192),((1+($S$4/100))*G192))),2)</f>
        <v>0</v>
      </c>
      <c r="N192" s="50" t="n">
        <f aca="false">ROUND((IF(P192="BDI 1",((1+($S$3/100))*H192),((1+($S$4/100))*H192))),2)</f>
        <v>0</v>
      </c>
      <c r="O192" s="50" t="n">
        <f aca="false">ROUND((M192+N192),2)</f>
        <v>0</v>
      </c>
      <c r="P192" s="51" t="s">
        <v>28</v>
      </c>
      <c r="Q192" s="50" t="n">
        <f aca="false">ROUND(M192*F192,2)</f>
        <v>0</v>
      </c>
      <c r="R192" s="50" t="n">
        <f aca="false">ROUND(N192*F192,2)</f>
        <v>0</v>
      </c>
      <c r="S192" s="52" t="n">
        <f aca="false">ROUND(Q192+R192,2)</f>
        <v>0</v>
      </c>
    </row>
    <row r="193" customFormat="false" ht="32.8" hidden="false" customHeight="false" outlineLevel="0" collapsed="false">
      <c r="A193" s="97" t="s">
        <v>226</v>
      </c>
      <c r="B193" s="45" t="s">
        <v>8</v>
      </c>
      <c r="C193" s="96" t="n">
        <v>91845</v>
      </c>
      <c r="D193" s="47" t="s">
        <v>65</v>
      </c>
      <c r="E193" s="48" t="s">
        <v>42</v>
      </c>
      <c r="F193" s="49" t="n">
        <v>10</v>
      </c>
      <c r="G193" s="50"/>
      <c r="H193" s="50"/>
      <c r="I193" s="50" t="n">
        <f aca="false">ROUND((H193+G193),2)</f>
        <v>0</v>
      </c>
      <c r="J193" s="50" t="n">
        <f aca="false">ROUND((G193*F193),2)</f>
        <v>0</v>
      </c>
      <c r="K193" s="50" t="n">
        <f aca="false">ROUND((H193*F193),2)</f>
        <v>0</v>
      </c>
      <c r="L193" s="50" t="n">
        <f aca="false">ROUND((K193+J193),2)</f>
        <v>0</v>
      </c>
      <c r="M193" s="50" t="n">
        <f aca="false">ROUND((IF(P193="BDI 1",((1+($S$3/100))*G193),((1+($S$4/100))*G193))),2)</f>
        <v>0</v>
      </c>
      <c r="N193" s="50" t="n">
        <f aca="false">ROUND((IF(P193="BDI 1",((1+($S$3/100))*H193),((1+($S$4/100))*H193))),2)</f>
        <v>0</v>
      </c>
      <c r="O193" s="50" t="n">
        <f aca="false">ROUND((M193+N193),2)</f>
        <v>0</v>
      </c>
      <c r="P193" s="51" t="s">
        <v>28</v>
      </c>
      <c r="Q193" s="50" t="n">
        <f aca="false">ROUND(M193*F193,2)</f>
        <v>0</v>
      </c>
      <c r="R193" s="50" t="n">
        <f aca="false">ROUND(N193*F193,2)</f>
        <v>0</v>
      </c>
      <c r="S193" s="52" t="n">
        <f aca="false">ROUND(Q193+R193,2)</f>
        <v>0</v>
      </c>
    </row>
    <row r="194" customFormat="false" ht="15" hidden="false" customHeight="false" outlineLevel="0" collapsed="false">
      <c r="A194" s="53"/>
      <c r="B194" s="54"/>
      <c r="C194" s="55"/>
      <c r="D194" s="56"/>
      <c r="E194" s="55"/>
      <c r="F194" s="57"/>
      <c r="G194" s="57"/>
      <c r="H194" s="57"/>
      <c r="I194" s="58"/>
      <c r="J194" s="58"/>
      <c r="K194" s="58"/>
      <c r="L194" s="58"/>
      <c r="M194" s="59"/>
      <c r="N194" s="59"/>
      <c r="O194" s="59"/>
      <c r="P194" s="59"/>
      <c r="Q194" s="59"/>
      <c r="R194" s="59"/>
      <c r="S194" s="60"/>
    </row>
    <row r="195" customFormat="false" ht="15" hidden="false" customHeight="false" outlineLevel="0" collapsed="false">
      <c r="A195" s="37" t="n">
        <v>14</v>
      </c>
      <c r="B195" s="38"/>
      <c r="C195" s="39"/>
      <c r="D195" s="40" t="s">
        <v>227</v>
      </c>
      <c r="E195" s="40"/>
      <c r="F195" s="41"/>
      <c r="G195" s="42"/>
      <c r="H195" s="42"/>
      <c r="I195" s="42"/>
      <c r="J195" s="42" t="n">
        <f aca="false">SUBTOTAL(9,J196:J208)</f>
        <v>0</v>
      </c>
      <c r="K195" s="42" t="n">
        <f aca="false">SUBTOTAL(9,K196:K208)</f>
        <v>0</v>
      </c>
      <c r="L195" s="42" t="n">
        <f aca="false">SUBTOTAL(9,L196:L208)</f>
        <v>0</v>
      </c>
      <c r="M195" s="42"/>
      <c r="N195" s="42"/>
      <c r="O195" s="42"/>
      <c r="P195" s="42"/>
      <c r="Q195" s="42" t="n">
        <f aca="false">SUBTOTAL(9,Q196:Q208)</f>
        <v>0</v>
      </c>
      <c r="R195" s="42" t="n">
        <f aca="false">SUBTOTAL(9,R196:R208)</f>
        <v>0</v>
      </c>
      <c r="S195" s="43" t="n">
        <f aca="false">SUBTOTAL(9,S196:S208)</f>
        <v>0</v>
      </c>
    </row>
    <row r="196" customFormat="false" ht="22.35" hidden="false" customHeight="false" outlineLevel="0" collapsed="false">
      <c r="A196" s="97" t="s">
        <v>228</v>
      </c>
      <c r="B196" s="45" t="s">
        <v>8</v>
      </c>
      <c r="C196" s="96" t="n">
        <v>103272</v>
      </c>
      <c r="D196" s="47" t="s">
        <v>39</v>
      </c>
      <c r="E196" s="48" t="s">
        <v>40</v>
      </c>
      <c r="F196" s="49" t="n">
        <v>1</v>
      </c>
      <c r="G196" s="50"/>
      <c r="H196" s="50"/>
      <c r="I196" s="50" t="n">
        <f aca="false">ROUND((H196+G196),2)</f>
        <v>0</v>
      </c>
      <c r="J196" s="50" t="n">
        <f aca="false">ROUND((G196*F196),2)</f>
        <v>0</v>
      </c>
      <c r="K196" s="50" t="n">
        <f aca="false">ROUND((H196*F196),2)</f>
        <v>0</v>
      </c>
      <c r="L196" s="50" t="n">
        <f aca="false">ROUND((K196+J196),2)</f>
        <v>0</v>
      </c>
      <c r="M196" s="50" t="n">
        <f aca="false">ROUND((IF(P196="BDI 1",((1+($S$3/100))*G196),((1+($S$4/100))*G196))),2)</f>
        <v>0</v>
      </c>
      <c r="N196" s="50" t="n">
        <f aca="false">ROUND((IF(P196="BDI 1",((1+($S$3/100))*H196),((1+($S$4/100))*H196))),2)</f>
        <v>0</v>
      </c>
      <c r="O196" s="50" t="n">
        <f aca="false">ROUND((M196+N196),2)</f>
        <v>0</v>
      </c>
      <c r="P196" s="51" t="s">
        <v>28</v>
      </c>
      <c r="Q196" s="50" t="n">
        <f aca="false">ROUND(M196*F196,2)</f>
        <v>0</v>
      </c>
      <c r="R196" s="50" t="n">
        <f aca="false">ROUND(N196*F196,2)</f>
        <v>0</v>
      </c>
      <c r="S196" s="52" t="n">
        <f aca="false">ROUND(Q196+R196,2)</f>
        <v>0</v>
      </c>
    </row>
    <row r="197" customFormat="false" ht="32.8" hidden="false" customHeight="false" outlineLevel="0" collapsed="false">
      <c r="A197" s="97" t="s">
        <v>229</v>
      </c>
      <c r="B197" s="45" t="s">
        <v>8</v>
      </c>
      <c r="C197" s="96" t="n">
        <v>103290</v>
      </c>
      <c r="D197" s="47" t="s">
        <v>41</v>
      </c>
      <c r="E197" s="48" t="s">
        <v>42</v>
      </c>
      <c r="F197" s="49" t="n">
        <v>8.5</v>
      </c>
      <c r="G197" s="50"/>
      <c r="H197" s="50"/>
      <c r="I197" s="50" t="n">
        <f aca="false">ROUND((H197+G197),2)</f>
        <v>0</v>
      </c>
      <c r="J197" s="50" t="n">
        <f aca="false">ROUND((G197*F197),2)</f>
        <v>0</v>
      </c>
      <c r="K197" s="50" t="n">
        <f aca="false">ROUND((H197*F197),2)</f>
        <v>0</v>
      </c>
      <c r="L197" s="50" t="n">
        <f aca="false">ROUND((K197+J197),2)</f>
        <v>0</v>
      </c>
      <c r="M197" s="50" t="n">
        <f aca="false">ROUND((IF(P197="BDI 1",((1+($S$3/100))*G197),((1+($S$4/100))*G197))),2)</f>
        <v>0</v>
      </c>
      <c r="N197" s="50" t="n">
        <f aca="false">ROUND((IF(P197="BDI 1",((1+($S$3/100))*H197),((1+($S$4/100))*H197))),2)</f>
        <v>0</v>
      </c>
      <c r="O197" s="50" t="n">
        <f aca="false">ROUND((M197+N197),2)</f>
        <v>0</v>
      </c>
      <c r="P197" s="51" t="s">
        <v>28</v>
      </c>
      <c r="Q197" s="50" t="n">
        <f aca="false">ROUND(M197*F197,2)</f>
        <v>0</v>
      </c>
      <c r="R197" s="50" t="n">
        <f aca="false">ROUND(N197*F197,2)</f>
        <v>0</v>
      </c>
      <c r="S197" s="52" t="n">
        <f aca="false">ROUND(Q197+R197,2)</f>
        <v>0</v>
      </c>
    </row>
    <row r="198" customFormat="false" ht="22.35" hidden="false" customHeight="false" outlineLevel="0" collapsed="false">
      <c r="A198" s="97" t="s">
        <v>230</v>
      </c>
      <c r="B198" s="45" t="s">
        <v>8</v>
      </c>
      <c r="C198" s="96" t="n">
        <v>97641</v>
      </c>
      <c r="D198" s="47" t="s">
        <v>43</v>
      </c>
      <c r="E198" s="48" t="s">
        <v>27</v>
      </c>
      <c r="F198" s="49" t="n">
        <v>0.28</v>
      </c>
      <c r="G198" s="50"/>
      <c r="H198" s="50"/>
      <c r="I198" s="50" t="n">
        <f aca="false">ROUND((H198+G198),2)</f>
        <v>0</v>
      </c>
      <c r="J198" s="50" t="n">
        <f aca="false">ROUND((G198*F198),2)</f>
        <v>0</v>
      </c>
      <c r="K198" s="50" t="n">
        <f aca="false">ROUND((H198*F198),2)</f>
        <v>0</v>
      </c>
      <c r="L198" s="50" t="n">
        <f aca="false">ROUND((K198+J198),2)</f>
        <v>0</v>
      </c>
      <c r="M198" s="50" t="n">
        <f aca="false">ROUND((IF(P198="BDI 1",((1+($S$3/100))*G198),((1+($S$4/100))*G198))),2)</f>
        <v>0</v>
      </c>
      <c r="N198" s="50" t="n">
        <f aca="false">ROUND((IF(P198="BDI 1",((1+($S$3/100))*H198),((1+($S$4/100))*H198))),2)</f>
        <v>0</v>
      </c>
      <c r="O198" s="50" t="n">
        <f aca="false">ROUND((M198+N198),2)</f>
        <v>0</v>
      </c>
      <c r="P198" s="51" t="s">
        <v>28</v>
      </c>
      <c r="Q198" s="50" t="n">
        <f aca="false">ROUND(M198*F198,2)</f>
        <v>0</v>
      </c>
      <c r="R198" s="50" t="n">
        <f aca="false">ROUND(N198*F198,2)</f>
        <v>0</v>
      </c>
      <c r="S198" s="52" t="n">
        <f aca="false">ROUND(Q198+R198,2)</f>
        <v>0</v>
      </c>
    </row>
    <row r="199" customFormat="false" ht="22.35" hidden="false" customHeight="false" outlineLevel="0" collapsed="false">
      <c r="A199" s="97" t="s">
        <v>231</v>
      </c>
      <c r="B199" s="45" t="s">
        <v>8</v>
      </c>
      <c r="C199" s="96" t="n">
        <v>96113</v>
      </c>
      <c r="D199" s="47" t="s">
        <v>45</v>
      </c>
      <c r="E199" s="48" t="s">
        <v>27</v>
      </c>
      <c r="F199" s="49" t="n">
        <v>0.31</v>
      </c>
      <c r="G199" s="50"/>
      <c r="H199" s="50"/>
      <c r="I199" s="50" t="n">
        <f aca="false">ROUND((H199+G199),2)</f>
        <v>0</v>
      </c>
      <c r="J199" s="50" t="n">
        <f aca="false">ROUND((G199*F199),2)</f>
        <v>0</v>
      </c>
      <c r="K199" s="50" t="n">
        <f aca="false">ROUND((H199*F199),2)</f>
        <v>0</v>
      </c>
      <c r="L199" s="50" t="n">
        <f aca="false">ROUND((K199+J199),2)</f>
        <v>0</v>
      </c>
      <c r="M199" s="50" t="n">
        <f aca="false">ROUND((IF(P199="BDI 1",((1+($S$3/100))*G199),((1+($S$4/100))*G199))),2)</f>
        <v>0</v>
      </c>
      <c r="N199" s="50" t="n">
        <f aca="false">ROUND((IF(P199="BDI 1",((1+($S$3/100))*H199),((1+($S$4/100))*H199))),2)</f>
        <v>0</v>
      </c>
      <c r="O199" s="50" t="n">
        <f aca="false">ROUND((M199+N199),2)</f>
        <v>0</v>
      </c>
      <c r="P199" s="51" t="s">
        <v>28</v>
      </c>
      <c r="Q199" s="50" t="n">
        <f aca="false">ROUND(M199*F199,2)</f>
        <v>0</v>
      </c>
      <c r="R199" s="50" t="n">
        <f aca="false">ROUND(N199*F199,2)</f>
        <v>0</v>
      </c>
      <c r="S199" s="52" t="n">
        <f aca="false">ROUND(Q199+R199,2)</f>
        <v>0</v>
      </c>
    </row>
    <row r="200" customFormat="false" ht="32.8" hidden="false" customHeight="false" outlineLevel="0" collapsed="false">
      <c r="A200" s="97" t="s">
        <v>232</v>
      </c>
      <c r="B200" s="45" t="s">
        <v>8</v>
      </c>
      <c r="C200" s="96" t="n">
        <v>90437</v>
      </c>
      <c r="D200" s="47" t="s">
        <v>47</v>
      </c>
      <c r="E200" s="48" t="s">
        <v>40</v>
      </c>
      <c r="F200" s="49" t="n">
        <v>1</v>
      </c>
      <c r="G200" s="50"/>
      <c r="H200" s="50"/>
      <c r="I200" s="50" t="n">
        <f aca="false">ROUND((H200+G200),2)</f>
        <v>0</v>
      </c>
      <c r="J200" s="50" t="n">
        <f aca="false">ROUND((G200*F200),2)</f>
        <v>0</v>
      </c>
      <c r="K200" s="50" t="n">
        <f aca="false">ROUND((H200*F200),2)</f>
        <v>0</v>
      </c>
      <c r="L200" s="50" t="n">
        <f aca="false">ROUND((K200+J200),2)</f>
        <v>0</v>
      </c>
      <c r="M200" s="50" t="n">
        <f aca="false">ROUND((IF(P200="BDI 1",((1+($S$3/100))*G200),((1+($S$4/100))*G200))),2)</f>
        <v>0</v>
      </c>
      <c r="N200" s="50" t="n">
        <f aca="false">ROUND((IF(P200="BDI 1",((1+($S$3/100))*H200),((1+($S$4/100))*H200))),2)</f>
        <v>0</v>
      </c>
      <c r="O200" s="50" t="n">
        <f aca="false">ROUND((M200+N200),2)</f>
        <v>0</v>
      </c>
      <c r="P200" s="51" t="s">
        <v>28</v>
      </c>
      <c r="Q200" s="50" t="n">
        <f aca="false">ROUND(M200*F200,2)</f>
        <v>0</v>
      </c>
      <c r="R200" s="50" t="n">
        <f aca="false">ROUND(N200*F200,2)</f>
        <v>0</v>
      </c>
      <c r="S200" s="52" t="n">
        <f aca="false">ROUND(Q200+R200,2)</f>
        <v>0</v>
      </c>
    </row>
    <row r="201" customFormat="false" ht="15" hidden="false" customHeight="false" outlineLevel="0" collapsed="false">
      <c r="A201" s="97" t="s">
        <v>233</v>
      </c>
      <c r="B201" s="45" t="s">
        <v>8</v>
      </c>
      <c r="C201" s="96" t="n">
        <v>38124</v>
      </c>
      <c r="D201" s="47" t="s">
        <v>49</v>
      </c>
      <c r="E201" s="48" t="s">
        <v>40</v>
      </c>
      <c r="F201" s="49" t="n">
        <v>1</v>
      </c>
      <c r="G201" s="50"/>
      <c r="H201" s="50"/>
      <c r="I201" s="50" t="n">
        <f aca="false">ROUND((H201+G201),2)</f>
        <v>0</v>
      </c>
      <c r="J201" s="50" t="n">
        <f aca="false">ROUND((G201*F201),2)</f>
        <v>0</v>
      </c>
      <c r="K201" s="50" t="n">
        <f aca="false">ROUND((H201*F201),2)</f>
        <v>0</v>
      </c>
      <c r="L201" s="50" t="n">
        <f aca="false">ROUND((K201+J201),2)</f>
        <v>0</v>
      </c>
      <c r="M201" s="50" t="n">
        <f aca="false">ROUND((IF(P201="BDI 1",((1+($S$3/100))*G201),((1+($S$4/100))*G201))),2)</f>
        <v>0</v>
      </c>
      <c r="N201" s="50" t="n">
        <f aca="false">ROUND((IF(P201="BDI 1",((1+($S$3/100))*H201),((1+($S$4/100))*H201))),2)</f>
        <v>0</v>
      </c>
      <c r="O201" s="50" t="n">
        <f aca="false">ROUND((M201+N201),2)</f>
        <v>0</v>
      </c>
      <c r="P201" s="51" t="s">
        <v>28</v>
      </c>
      <c r="Q201" s="50" t="n">
        <f aca="false">ROUND(M201*F201,2)</f>
        <v>0</v>
      </c>
      <c r="R201" s="50" t="n">
        <f aca="false">ROUND(N201*F201,2)</f>
        <v>0</v>
      </c>
      <c r="S201" s="52" t="n">
        <f aca="false">ROUND(Q201+R201,2)</f>
        <v>0</v>
      </c>
    </row>
    <row r="202" customFormat="false" ht="22.35" hidden="false" customHeight="false" outlineLevel="0" collapsed="false">
      <c r="A202" s="97" t="s">
        <v>234</v>
      </c>
      <c r="B202" s="45" t="s">
        <v>51</v>
      </c>
      <c r="C202" s="96" t="n">
        <v>63148</v>
      </c>
      <c r="D202" s="47" t="s">
        <v>52</v>
      </c>
      <c r="E202" s="48" t="s">
        <v>42</v>
      </c>
      <c r="F202" s="49" t="n">
        <v>8.5</v>
      </c>
      <c r="G202" s="50"/>
      <c r="H202" s="50"/>
      <c r="I202" s="50" t="n">
        <f aca="false">ROUND((H202+G202),2)</f>
        <v>0</v>
      </c>
      <c r="J202" s="50" t="n">
        <f aca="false">ROUND((G202*F202),2)</f>
        <v>0</v>
      </c>
      <c r="K202" s="50" t="n">
        <f aca="false">ROUND((H202*F202),2)</f>
        <v>0</v>
      </c>
      <c r="L202" s="50" t="n">
        <f aca="false">ROUND((K202+J202),2)</f>
        <v>0</v>
      </c>
      <c r="M202" s="50" t="n">
        <f aca="false">ROUND((IF(P202="BDI 1",((1+($S$3/100))*G202),((1+($S$4/100))*G202))),2)</f>
        <v>0</v>
      </c>
      <c r="N202" s="50" t="n">
        <f aca="false">ROUND((IF(P202="BDI 1",((1+($S$3/100))*H202),((1+($S$4/100))*H202))),2)</f>
        <v>0</v>
      </c>
      <c r="O202" s="50" t="n">
        <f aca="false">ROUND((M202+N202),2)</f>
        <v>0</v>
      </c>
      <c r="P202" s="51" t="s">
        <v>28</v>
      </c>
      <c r="Q202" s="50" t="n">
        <f aca="false">ROUND(M202*F202,2)</f>
        <v>0</v>
      </c>
      <c r="R202" s="50" t="n">
        <f aca="false">ROUND(N202*F202,2)</f>
        <v>0</v>
      </c>
      <c r="S202" s="52" t="n">
        <f aca="false">ROUND(Q202+R202,2)</f>
        <v>0</v>
      </c>
    </row>
    <row r="203" customFormat="false" ht="32.8" hidden="false" customHeight="false" outlineLevel="0" collapsed="false">
      <c r="A203" s="97" t="s">
        <v>235</v>
      </c>
      <c r="B203" s="45" t="s">
        <v>51</v>
      </c>
      <c r="C203" s="96" t="n">
        <v>95</v>
      </c>
      <c r="D203" s="47" t="s">
        <v>54</v>
      </c>
      <c r="E203" s="48" t="s">
        <v>42</v>
      </c>
      <c r="F203" s="49" t="n">
        <v>8.5</v>
      </c>
      <c r="G203" s="50"/>
      <c r="H203" s="50"/>
      <c r="I203" s="50" t="n">
        <f aca="false">ROUND((H203+G203),2)</f>
        <v>0</v>
      </c>
      <c r="J203" s="50" t="n">
        <f aca="false">ROUND((G203*F203),2)</f>
        <v>0</v>
      </c>
      <c r="K203" s="50" t="n">
        <f aca="false">ROUND((H203*F203),2)</f>
        <v>0</v>
      </c>
      <c r="L203" s="50" t="n">
        <f aca="false">ROUND((K203+J203),2)</f>
        <v>0</v>
      </c>
      <c r="M203" s="50" t="n">
        <f aca="false">ROUND((IF(P203="BDI 1",((1+($S$3/100))*G203),((1+($S$4/100))*G203))),2)</f>
        <v>0</v>
      </c>
      <c r="N203" s="50" t="n">
        <f aca="false">ROUND((IF(P203="BDI 1",((1+($S$3/100))*H203),((1+($S$4/100))*H203))),2)</f>
        <v>0</v>
      </c>
      <c r="O203" s="50" t="n">
        <f aca="false">ROUND((M203+N203),2)</f>
        <v>0</v>
      </c>
      <c r="P203" s="51" t="s">
        <v>28</v>
      </c>
      <c r="Q203" s="50" t="n">
        <f aca="false">ROUND(M203*F203,2)</f>
        <v>0</v>
      </c>
      <c r="R203" s="50" t="n">
        <f aca="false">ROUND(N203*F203,2)</f>
        <v>0</v>
      </c>
      <c r="S203" s="52" t="n">
        <f aca="false">ROUND(Q203+R203,2)</f>
        <v>0</v>
      </c>
    </row>
    <row r="204" customFormat="false" ht="15" hidden="false" customHeight="false" outlineLevel="0" collapsed="false">
      <c r="A204" s="97" t="s">
        <v>236</v>
      </c>
      <c r="B204" s="45" t="s">
        <v>51</v>
      </c>
      <c r="C204" s="96" t="n">
        <v>96</v>
      </c>
      <c r="D204" s="47" t="s">
        <v>56</v>
      </c>
      <c r="E204" s="48" t="s">
        <v>42</v>
      </c>
      <c r="F204" s="49" t="n">
        <v>9.1</v>
      </c>
      <c r="G204" s="50"/>
      <c r="H204" s="50"/>
      <c r="I204" s="50" t="n">
        <f aca="false">ROUND((H204+G204),2)</f>
        <v>0</v>
      </c>
      <c r="J204" s="50" t="n">
        <f aca="false">ROUND((G204*F204),2)</f>
        <v>0</v>
      </c>
      <c r="K204" s="50" t="n">
        <f aca="false">ROUND((H204*F204),2)</f>
        <v>0</v>
      </c>
      <c r="L204" s="50" t="n">
        <f aca="false">ROUND((K204+J204),2)</f>
        <v>0</v>
      </c>
      <c r="M204" s="50" t="n">
        <f aca="false">ROUND((IF(P204="BDI 1",((1+($S$3/100))*G204),((1+($S$4/100))*G204))),2)</f>
        <v>0</v>
      </c>
      <c r="N204" s="50" t="n">
        <f aca="false">ROUND((IF(P204="BDI 1",((1+($S$3/100))*H204),((1+($S$4/100))*H204))),2)</f>
        <v>0</v>
      </c>
      <c r="O204" s="50" t="n">
        <f aca="false">ROUND((M204+N204),2)</f>
        <v>0</v>
      </c>
      <c r="P204" s="51" t="s">
        <v>28</v>
      </c>
      <c r="Q204" s="50" t="n">
        <f aca="false">ROUND(M204*F204,2)</f>
        <v>0</v>
      </c>
      <c r="R204" s="50" t="n">
        <f aca="false">ROUND(N204*F204,2)</f>
        <v>0</v>
      </c>
      <c r="S204" s="52" t="n">
        <f aca="false">ROUND(Q204+R204,2)</f>
        <v>0</v>
      </c>
    </row>
    <row r="205" customFormat="false" ht="15" hidden="false" customHeight="false" outlineLevel="0" collapsed="false">
      <c r="A205" s="97" t="s">
        <v>237</v>
      </c>
      <c r="B205" s="45" t="s">
        <v>58</v>
      </c>
      <c r="C205" s="96" t="n">
        <v>195</v>
      </c>
      <c r="D205" s="47" t="s">
        <v>59</v>
      </c>
      <c r="E205" s="48" t="s">
        <v>40</v>
      </c>
      <c r="F205" s="49" t="n">
        <v>1</v>
      </c>
      <c r="G205" s="50"/>
      <c r="H205" s="50"/>
      <c r="I205" s="50" t="n">
        <f aca="false">ROUND((H205+G205),2)</f>
        <v>0</v>
      </c>
      <c r="J205" s="50" t="n">
        <f aca="false">ROUND((G205*F205),2)</f>
        <v>0</v>
      </c>
      <c r="K205" s="50" t="n">
        <f aca="false">ROUND((H205*F205),2)</f>
        <v>0</v>
      </c>
      <c r="L205" s="50" t="n">
        <f aca="false">ROUND((K205+J205),2)</f>
        <v>0</v>
      </c>
      <c r="M205" s="50" t="n">
        <f aca="false">ROUND((IF(P205="BDI 1",((1+($S$3/100))*G205),((1+($S$4/100))*G205))),2)</f>
        <v>0</v>
      </c>
      <c r="N205" s="50" t="n">
        <f aca="false">ROUND((IF(P205="BDI 1",((1+($S$3/100))*H205),((1+($S$4/100))*H205))),2)</f>
        <v>0</v>
      </c>
      <c r="O205" s="50" t="n">
        <f aca="false">ROUND((M205+N205),2)</f>
        <v>0</v>
      </c>
      <c r="P205" s="51" t="s">
        <v>28</v>
      </c>
      <c r="Q205" s="50" t="n">
        <f aca="false">ROUND(M205*F205,2)</f>
        <v>0</v>
      </c>
      <c r="R205" s="50" t="n">
        <f aca="false">ROUND(N205*F205,2)</f>
        <v>0</v>
      </c>
      <c r="S205" s="52" t="n">
        <f aca="false">ROUND(Q205+R205,2)</f>
        <v>0</v>
      </c>
    </row>
    <row r="206" customFormat="false" ht="15" hidden="false" customHeight="false" outlineLevel="0" collapsed="false">
      <c r="A206" s="97" t="s">
        <v>238</v>
      </c>
      <c r="B206" s="45" t="s">
        <v>51</v>
      </c>
      <c r="C206" s="96" t="n">
        <v>98</v>
      </c>
      <c r="D206" s="47" t="s">
        <v>61</v>
      </c>
      <c r="E206" s="48" t="s">
        <v>40</v>
      </c>
      <c r="F206" s="49" t="n">
        <v>1</v>
      </c>
      <c r="G206" s="50"/>
      <c r="H206" s="50"/>
      <c r="I206" s="50" t="n">
        <f aca="false">ROUND((H206+G206),2)</f>
        <v>0</v>
      </c>
      <c r="J206" s="50" t="n">
        <f aca="false">ROUND((G206*F206),2)</f>
        <v>0</v>
      </c>
      <c r="K206" s="50" t="n">
        <f aca="false">ROUND((H206*F206),2)</f>
        <v>0</v>
      </c>
      <c r="L206" s="50" t="n">
        <f aca="false">ROUND((K206+J206),2)</f>
        <v>0</v>
      </c>
      <c r="M206" s="50" t="n">
        <f aca="false">ROUND((IF(P206="BDI 1",((1+($S$3/100))*G206),((1+($S$4/100))*G206))),2)</f>
        <v>0</v>
      </c>
      <c r="N206" s="50" t="n">
        <f aca="false">ROUND((IF(P206="BDI 1",((1+($S$3/100))*H206),((1+($S$4/100))*H206))),2)</f>
        <v>0</v>
      </c>
      <c r="O206" s="50" t="n">
        <f aca="false">ROUND((M206+N206),2)</f>
        <v>0</v>
      </c>
      <c r="P206" s="51" t="s">
        <v>28</v>
      </c>
      <c r="Q206" s="50" t="n">
        <f aca="false">ROUND(M206*F206,2)</f>
        <v>0</v>
      </c>
      <c r="R206" s="50" t="n">
        <f aca="false">ROUND(N206*F206,2)</f>
        <v>0</v>
      </c>
      <c r="S206" s="52" t="n">
        <f aca="false">ROUND(Q206+R206,2)</f>
        <v>0</v>
      </c>
    </row>
    <row r="207" customFormat="false" ht="22.35" hidden="false" customHeight="false" outlineLevel="0" collapsed="false">
      <c r="A207" s="97" t="s">
        <v>239</v>
      </c>
      <c r="B207" s="45" t="s">
        <v>8</v>
      </c>
      <c r="C207" s="96" t="n">
        <v>104315</v>
      </c>
      <c r="D207" s="47" t="s">
        <v>63</v>
      </c>
      <c r="E207" s="48" t="s">
        <v>42</v>
      </c>
      <c r="F207" s="49" t="n">
        <v>8.5</v>
      </c>
      <c r="G207" s="50"/>
      <c r="H207" s="50"/>
      <c r="I207" s="50" t="n">
        <f aca="false">ROUND((H207+G207),2)</f>
        <v>0</v>
      </c>
      <c r="J207" s="50" t="n">
        <f aca="false">ROUND((G207*F207),2)</f>
        <v>0</v>
      </c>
      <c r="K207" s="50" t="n">
        <f aca="false">ROUND((H207*F207),2)</f>
        <v>0</v>
      </c>
      <c r="L207" s="50" t="n">
        <f aca="false">ROUND((K207+J207),2)</f>
        <v>0</v>
      </c>
      <c r="M207" s="50" t="n">
        <f aca="false">ROUND((IF(P207="BDI 1",((1+($S$3/100))*G207),((1+($S$4/100))*G207))),2)</f>
        <v>0</v>
      </c>
      <c r="N207" s="50" t="n">
        <f aca="false">ROUND((IF(P207="BDI 1",((1+($S$3/100))*H207),((1+($S$4/100))*H207))),2)</f>
        <v>0</v>
      </c>
      <c r="O207" s="50" t="n">
        <f aca="false">ROUND((M207+N207),2)</f>
        <v>0</v>
      </c>
      <c r="P207" s="51" t="s">
        <v>28</v>
      </c>
      <c r="Q207" s="50" t="n">
        <f aca="false">ROUND(M207*F207,2)</f>
        <v>0</v>
      </c>
      <c r="R207" s="50" t="n">
        <f aca="false">ROUND(N207*F207,2)</f>
        <v>0</v>
      </c>
      <c r="S207" s="52" t="n">
        <f aca="false">ROUND(Q207+R207,2)</f>
        <v>0</v>
      </c>
    </row>
    <row r="208" customFormat="false" ht="32.8" hidden="false" customHeight="false" outlineLevel="0" collapsed="false">
      <c r="A208" s="97" t="s">
        <v>240</v>
      </c>
      <c r="B208" s="45" t="s">
        <v>8</v>
      </c>
      <c r="C208" s="96" t="n">
        <v>91845</v>
      </c>
      <c r="D208" s="47" t="s">
        <v>65</v>
      </c>
      <c r="E208" s="48" t="s">
        <v>42</v>
      </c>
      <c r="F208" s="49" t="n">
        <v>8.5</v>
      </c>
      <c r="G208" s="50"/>
      <c r="H208" s="50"/>
      <c r="I208" s="50" t="n">
        <f aca="false">ROUND((H208+G208),2)</f>
        <v>0</v>
      </c>
      <c r="J208" s="50" t="n">
        <f aca="false">ROUND((G208*F208),2)</f>
        <v>0</v>
      </c>
      <c r="K208" s="50" t="n">
        <f aca="false">ROUND((H208*F208),2)</f>
        <v>0</v>
      </c>
      <c r="L208" s="50" t="n">
        <f aca="false">ROUND((K208+J208),2)</f>
        <v>0</v>
      </c>
      <c r="M208" s="50" t="n">
        <f aca="false">ROUND((IF(P208="BDI 1",((1+($S$3/100))*G208),((1+($S$4/100))*G208))),2)</f>
        <v>0</v>
      </c>
      <c r="N208" s="50" t="n">
        <f aca="false">ROUND((IF(P208="BDI 1",((1+($S$3/100))*H208),((1+($S$4/100))*H208))),2)</f>
        <v>0</v>
      </c>
      <c r="O208" s="50" t="n">
        <f aca="false">ROUND((M208+N208),2)</f>
        <v>0</v>
      </c>
      <c r="P208" s="51" t="s">
        <v>28</v>
      </c>
      <c r="Q208" s="50" t="n">
        <f aca="false">ROUND(M208*F208,2)</f>
        <v>0</v>
      </c>
      <c r="R208" s="50" t="n">
        <f aca="false">ROUND(N208*F208,2)</f>
        <v>0</v>
      </c>
      <c r="S208" s="52" t="n">
        <f aca="false">ROUND(Q208+R208,2)</f>
        <v>0</v>
      </c>
    </row>
    <row r="209" customFormat="false" ht="15" hidden="false" customHeight="false" outlineLevel="0" collapsed="false">
      <c r="A209" s="53"/>
      <c r="B209" s="54"/>
      <c r="C209" s="55"/>
      <c r="D209" s="56"/>
      <c r="E209" s="55"/>
      <c r="F209" s="57"/>
      <c r="G209" s="57"/>
      <c r="H209" s="57"/>
      <c r="I209" s="58"/>
      <c r="J209" s="58"/>
      <c r="K209" s="58"/>
      <c r="L209" s="58"/>
      <c r="M209" s="59"/>
      <c r="N209" s="59"/>
      <c r="O209" s="59"/>
      <c r="P209" s="59"/>
      <c r="Q209" s="59"/>
      <c r="R209" s="59"/>
      <c r="S209" s="60"/>
    </row>
    <row r="210" customFormat="false" ht="15" hidden="false" customHeight="false" outlineLevel="0" collapsed="false">
      <c r="A210" s="37" t="n">
        <v>15</v>
      </c>
      <c r="B210" s="38"/>
      <c r="C210" s="39"/>
      <c r="D210" s="40" t="s">
        <v>241</v>
      </c>
      <c r="E210" s="40"/>
      <c r="F210" s="41"/>
      <c r="G210" s="42"/>
      <c r="H210" s="42"/>
      <c r="I210" s="42"/>
      <c r="J210" s="42" t="n">
        <f aca="false">SUBTOTAL(9,J211:J223)</f>
        <v>0</v>
      </c>
      <c r="K210" s="42" t="n">
        <f aca="false">SUBTOTAL(9,K211:K223)</f>
        <v>0</v>
      </c>
      <c r="L210" s="42" t="n">
        <f aca="false">SUBTOTAL(9,L211:L223)</f>
        <v>0</v>
      </c>
      <c r="M210" s="42"/>
      <c r="N210" s="42"/>
      <c r="O210" s="42"/>
      <c r="P210" s="42"/>
      <c r="Q210" s="42" t="n">
        <f aca="false">SUBTOTAL(9,Q211:Q223)</f>
        <v>0</v>
      </c>
      <c r="R210" s="42" t="n">
        <f aca="false">SUBTOTAL(9,R211:R223)</f>
        <v>0</v>
      </c>
      <c r="S210" s="43" t="n">
        <f aca="false">SUBTOTAL(9,S211:S223)</f>
        <v>0</v>
      </c>
    </row>
    <row r="211" customFormat="false" ht="22.35" hidden="false" customHeight="false" outlineLevel="0" collapsed="false">
      <c r="A211" s="97" t="s">
        <v>242</v>
      </c>
      <c r="B211" s="45" t="s">
        <v>8</v>
      </c>
      <c r="C211" s="96" t="n">
        <v>103272</v>
      </c>
      <c r="D211" s="47" t="s">
        <v>39</v>
      </c>
      <c r="E211" s="48" t="s">
        <v>40</v>
      </c>
      <c r="F211" s="49" t="n">
        <v>1</v>
      </c>
      <c r="G211" s="50"/>
      <c r="H211" s="50"/>
      <c r="I211" s="50" t="n">
        <f aca="false">ROUND((H211+G211),2)</f>
        <v>0</v>
      </c>
      <c r="J211" s="50" t="n">
        <f aca="false">ROUND((G211*F211),2)</f>
        <v>0</v>
      </c>
      <c r="K211" s="50" t="n">
        <f aca="false">ROUND((H211*F211),2)</f>
        <v>0</v>
      </c>
      <c r="L211" s="50" t="n">
        <f aca="false">ROUND((K211+J211),2)</f>
        <v>0</v>
      </c>
      <c r="M211" s="50" t="n">
        <f aca="false">ROUND((IF(P211="BDI 1",((1+($S$3/100))*G211),((1+($S$4/100))*G211))),2)</f>
        <v>0</v>
      </c>
      <c r="N211" s="50" t="n">
        <f aca="false">ROUND((IF(P211="BDI 1",((1+($S$3/100))*H211),((1+($S$4/100))*H211))),2)</f>
        <v>0</v>
      </c>
      <c r="O211" s="50" t="n">
        <f aca="false">ROUND((M211+N211),2)</f>
        <v>0</v>
      </c>
      <c r="P211" s="51" t="s">
        <v>28</v>
      </c>
      <c r="Q211" s="50" t="n">
        <f aca="false">ROUND(M211*F211,2)</f>
        <v>0</v>
      </c>
      <c r="R211" s="50" t="n">
        <f aca="false">ROUND(N211*F211,2)</f>
        <v>0</v>
      </c>
      <c r="S211" s="52" t="n">
        <f aca="false">ROUND(Q211+R211,2)</f>
        <v>0</v>
      </c>
    </row>
    <row r="212" customFormat="false" ht="32.8" hidden="false" customHeight="false" outlineLevel="0" collapsed="false">
      <c r="A212" s="97" t="s">
        <v>243</v>
      </c>
      <c r="B212" s="45" t="s">
        <v>8</v>
      </c>
      <c r="C212" s="96" t="n">
        <v>103290</v>
      </c>
      <c r="D212" s="47" t="s">
        <v>41</v>
      </c>
      <c r="E212" s="48" t="s">
        <v>42</v>
      </c>
      <c r="F212" s="49" t="n">
        <v>6.5</v>
      </c>
      <c r="G212" s="50"/>
      <c r="H212" s="50"/>
      <c r="I212" s="50" t="n">
        <f aca="false">ROUND((H212+G212),2)</f>
        <v>0</v>
      </c>
      <c r="J212" s="50" t="n">
        <f aca="false">ROUND((G212*F212),2)</f>
        <v>0</v>
      </c>
      <c r="K212" s="50" t="n">
        <f aca="false">ROUND((H212*F212),2)</f>
        <v>0</v>
      </c>
      <c r="L212" s="50" t="n">
        <f aca="false">ROUND((K212+J212),2)</f>
        <v>0</v>
      </c>
      <c r="M212" s="50" t="n">
        <f aca="false">ROUND((IF(P212="BDI 1",((1+($S$3/100))*G212),((1+($S$4/100))*G212))),2)</f>
        <v>0</v>
      </c>
      <c r="N212" s="50" t="n">
        <f aca="false">ROUND((IF(P212="BDI 1",((1+($S$3/100))*H212),((1+($S$4/100))*H212))),2)</f>
        <v>0</v>
      </c>
      <c r="O212" s="50" t="n">
        <f aca="false">ROUND((M212+N212),2)</f>
        <v>0</v>
      </c>
      <c r="P212" s="51" t="s">
        <v>28</v>
      </c>
      <c r="Q212" s="50" t="n">
        <f aca="false">ROUND(M212*F212,2)</f>
        <v>0</v>
      </c>
      <c r="R212" s="50" t="n">
        <f aca="false">ROUND(N212*F212,2)</f>
        <v>0</v>
      </c>
      <c r="S212" s="52" t="n">
        <f aca="false">ROUND(Q212+R212,2)</f>
        <v>0</v>
      </c>
    </row>
    <row r="213" customFormat="false" ht="22.35" hidden="false" customHeight="false" outlineLevel="0" collapsed="false">
      <c r="A213" s="97" t="s">
        <v>244</v>
      </c>
      <c r="B213" s="45" t="s">
        <v>8</v>
      </c>
      <c r="C213" s="96" t="n">
        <v>97641</v>
      </c>
      <c r="D213" s="47" t="s">
        <v>43</v>
      </c>
      <c r="E213" s="48" t="s">
        <v>27</v>
      </c>
      <c r="F213" s="49" t="n">
        <v>0.28</v>
      </c>
      <c r="G213" s="50"/>
      <c r="H213" s="50"/>
      <c r="I213" s="50" t="n">
        <f aca="false">ROUND((H213+G213),2)</f>
        <v>0</v>
      </c>
      <c r="J213" s="50" t="n">
        <f aca="false">ROUND((G213*F213),2)</f>
        <v>0</v>
      </c>
      <c r="K213" s="50" t="n">
        <f aca="false">ROUND((H213*F213),2)</f>
        <v>0</v>
      </c>
      <c r="L213" s="50" t="n">
        <f aca="false">ROUND((K213+J213),2)</f>
        <v>0</v>
      </c>
      <c r="M213" s="50" t="n">
        <f aca="false">ROUND((IF(P213="BDI 1",((1+($S$3/100))*G213),((1+($S$4/100))*G213))),2)</f>
        <v>0</v>
      </c>
      <c r="N213" s="50" t="n">
        <f aca="false">ROUND((IF(P213="BDI 1",((1+($S$3/100))*H213),((1+($S$4/100))*H213))),2)</f>
        <v>0</v>
      </c>
      <c r="O213" s="50" t="n">
        <f aca="false">ROUND((M213+N213),2)</f>
        <v>0</v>
      </c>
      <c r="P213" s="51" t="s">
        <v>28</v>
      </c>
      <c r="Q213" s="50" t="n">
        <f aca="false">ROUND(M213*F213,2)</f>
        <v>0</v>
      </c>
      <c r="R213" s="50" t="n">
        <f aca="false">ROUND(N213*F213,2)</f>
        <v>0</v>
      </c>
      <c r="S213" s="52" t="n">
        <f aca="false">ROUND(Q213+R213,2)</f>
        <v>0</v>
      </c>
    </row>
    <row r="214" customFormat="false" ht="22.35" hidden="false" customHeight="false" outlineLevel="0" collapsed="false">
      <c r="A214" s="97" t="s">
        <v>245</v>
      </c>
      <c r="B214" s="45" t="s">
        <v>8</v>
      </c>
      <c r="C214" s="96" t="n">
        <v>96113</v>
      </c>
      <c r="D214" s="47" t="s">
        <v>45</v>
      </c>
      <c r="E214" s="48" t="s">
        <v>27</v>
      </c>
      <c r="F214" s="49" t="n">
        <v>0.31</v>
      </c>
      <c r="G214" s="50"/>
      <c r="H214" s="50"/>
      <c r="I214" s="50" t="n">
        <f aca="false">ROUND((H214+G214),2)</f>
        <v>0</v>
      </c>
      <c r="J214" s="50" t="n">
        <f aca="false">ROUND((G214*F214),2)</f>
        <v>0</v>
      </c>
      <c r="K214" s="50" t="n">
        <f aca="false">ROUND((H214*F214),2)</f>
        <v>0</v>
      </c>
      <c r="L214" s="50" t="n">
        <f aca="false">ROUND((K214+J214),2)</f>
        <v>0</v>
      </c>
      <c r="M214" s="50" t="n">
        <f aca="false">ROUND((IF(P214="BDI 1",((1+($S$3/100))*G214),((1+($S$4/100))*G214))),2)</f>
        <v>0</v>
      </c>
      <c r="N214" s="50" t="n">
        <f aca="false">ROUND((IF(P214="BDI 1",((1+($S$3/100))*H214),((1+($S$4/100))*H214))),2)</f>
        <v>0</v>
      </c>
      <c r="O214" s="50" t="n">
        <f aca="false">ROUND((M214+N214),2)</f>
        <v>0</v>
      </c>
      <c r="P214" s="51" t="s">
        <v>28</v>
      </c>
      <c r="Q214" s="50" t="n">
        <f aca="false">ROUND(M214*F214,2)</f>
        <v>0</v>
      </c>
      <c r="R214" s="50" t="n">
        <f aca="false">ROUND(N214*F214,2)</f>
        <v>0</v>
      </c>
      <c r="S214" s="52" t="n">
        <f aca="false">ROUND(Q214+R214,2)</f>
        <v>0</v>
      </c>
    </row>
    <row r="215" customFormat="false" ht="32.8" hidden="false" customHeight="false" outlineLevel="0" collapsed="false">
      <c r="A215" s="97" t="s">
        <v>246</v>
      </c>
      <c r="B215" s="45" t="s">
        <v>8</v>
      </c>
      <c r="C215" s="96" t="n">
        <v>90437</v>
      </c>
      <c r="D215" s="47" t="s">
        <v>47</v>
      </c>
      <c r="E215" s="48" t="s">
        <v>40</v>
      </c>
      <c r="F215" s="49" t="n">
        <v>1</v>
      </c>
      <c r="G215" s="50"/>
      <c r="H215" s="50"/>
      <c r="I215" s="50" t="n">
        <f aca="false">ROUND((H215+G215),2)</f>
        <v>0</v>
      </c>
      <c r="J215" s="50" t="n">
        <f aca="false">ROUND((G215*F215),2)</f>
        <v>0</v>
      </c>
      <c r="K215" s="50" t="n">
        <f aca="false">ROUND((H215*F215),2)</f>
        <v>0</v>
      </c>
      <c r="L215" s="50" t="n">
        <f aca="false">ROUND((K215+J215),2)</f>
        <v>0</v>
      </c>
      <c r="M215" s="50" t="n">
        <f aca="false">ROUND((IF(P215="BDI 1",((1+($S$3/100))*G215),((1+($S$4/100))*G215))),2)</f>
        <v>0</v>
      </c>
      <c r="N215" s="50" t="n">
        <f aca="false">ROUND((IF(P215="BDI 1",((1+($S$3/100))*H215),((1+($S$4/100))*H215))),2)</f>
        <v>0</v>
      </c>
      <c r="O215" s="50" t="n">
        <f aca="false">ROUND((M215+N215),2)</f>
        <v>0</v>
      </c>
      <c r="P215" s="51" t="s">
        <v>28</v>
      </c>
      <c r="Q215" s="50" t="n">
        <f aca="false">ROUND(M215*F215,2)</f>
        <v>0</v>
      </c>
      <c r="R215" s="50" t="n">
        <f aca="false">ROUND(N215*F215,2)</f>
        <v>0</v>
      </c>
      <c r="S215" s="52" t="n">
        <f aca="false">ROUND(Q215+R215,2)</f>
        <v>0</v>
      </c>
    </row>
    <row r="216" customFormat="false" ht="15" hidden="false" customHeight="false" outlineLevel="0" collapsed="false">
      <c r="A216" s="97" t="s">
        <v>247</v>
      </c>
      <c r="B216" s="45" t="s">
        <v>8</v>
      </c>
      <c r="C216" s="96" t="n">
        <v>38124</v>
      </c>
      <c r="D216" s="47" t="s">
        <v>49</v>
      </c>
      <c r="E216" s="48" t="s">
        <v>40</v>
      </c>
      <c r="F216" s="49" t="n">
        <v>1</v>
      </c>
      <c r="G216" s="50"/>
      <c r="H216" s="50"/>
      <c r="I216" s="50" t="n">
        <f aca="false">ROUND((H216+G216),2)</f>
        <v>0</v>
      </c>
      <c r="J216" s="50" t="n">
        <f aca="false">ROUND((G216*F216),2)</f>
        <v>0</v>
      </c>
      <c r="K216" s="50" t="n">
        <f aca="false">ROUND((H216*F216),2)</f>
        <v>0</v>
      </c>
      <c r="L216" s="50" t="n">
        <f aca="false">ROUND((K216+J216),2)</f>
        <v>0</v>
      </c>
      <c r="M216" s="50" t="n">
        <f aca="false">ROUND((IF(P216="BDI 1",((1+($S$3/100))*G216),((1+($S$4/100))*G216))),2)</f>
        <v>0</v>
      </c>
      <c r="N216" s="50" t="n">
        <f aca="false">ROUND((IF(P216="BDI 1",((1+($S$3/100))*H216),((1+($S$4/100))*H216))),2)</f>
        <v>0</v>
      </c>
      <c r="O216" s="50" t="n">
        <f aca="false">ROUND((M216+N216),2)</f>
        <v>0</v>
      </c>
      <c r="P216" s="51" t="s">
        <v>28</v>
      </c>
      <c r="Q216" s="50" t="n">
        <f aca="false">ROUND(M216*F216,2)</f>
        <v>0</v>
      </c>
      <c r="R216" s="50" t="n">
        <f aca="false">ROUND(N216*F216,2)</f>
        <v>0</v>
      </c>
      <c r="S216" s="52" t="n">
        <f aca="false">ROUND(Q216+R216,2)</f>
        <v>0</v>
      </c>
    </row>
    <row r="217" customFormat="false" ht="22.35" hidden="false" customHeight="false" outlineLevel="0" collapsed="false">
      <c r="A217" s="97" t="s">
        <v>248</v>
      </c>
      <c r="B217" s="45" t="s">
        <v>51</v>
      </c>
      <c r="C217" s="96" t="n">
        <v>63148</v>
      </c>
      <c r="D217" s="47" t="s">
        <v>52</v>
      </c>
      <c r="E217" s="48" t="s">
        <v>42</v>
      </c>
      <c r="F217" s="49" t="n">
        <v>6.5</v>
      </c>
      <c r="G217" s="50"/>
      <c r="H217" s="50"/>
      <c r="I217" s="50" t="n">
        <f aca="false">ROUND((H217+G217),2)</f>
        <v>0</v>
      </c>
      <c r="J217" s="50" t="n">
        <f aca="false">ROUND((G217*F217),2)</f>
        <v>0</v>
      </c>
      <c r="K217" s="50" t="n">
        <f aca="false">ROUND((H217*F217),2)</f>
        <v>0</v>
      </c>
      <c r="L217" s="50" t="n">
        <f aca="false">ROUND((K217+J217),2)</f>
        <v>0</v>
      </c>
      <c r="M217" s="50" t="n">
        <f aca="false">ROUND((IF(P217="BDI 1",((1+($S$3/100))*G217),((1+($S$4/100))*G217))),2)</f>
        <v>0</v>
      </c>
      <c r="N217" s="50" t="n">
        <f aca="false">ROUND((IF(P217="BDI 1",((1+($S$3/100))*H217),((1+($S$4/100))*H217))),2)</f>
        <v>0</v>
      </c>
      <c r="O217" s="50" t="n">
        <f aca="false">ROUND((M217+N217),2)</f>
        <v>0</v>
      </c>
      <c r="P217" s="51" t="s">
        <v>28</v>
      </c>
      <c r="Q217" s="50" t="n">
        <f aca="false">ROUND(M217*F217,2)</f>
        <v>0</v>
      </c>
      <c r="R217" s="50" t="n">
        <f aca="false">ROUND(N217*F217,2)</f>
        <v>0</v>
      </c>
      <c r="S217" s="52" t="n">
        <f aca="false">ROUND(Q217+R217,2)</f>
        <v>0</v>
      </c>
    </row>
    <row r="218" customFormat="false" ht="32.8" hidden="false" customHeight="false" outlineLevel="0" collapsed="false">
      <c r="A218" s="97" t="s">
        <v>249</v>
      </c>
      <c r="B218" s="45" t="s">
        <v>51</v>
      </c>
      <c r="C218" s="96" t="n">
        <v>95</v>
      </c>
      <c r="D218" s="47" t="s">
        <v>54</v>
      </c>
      <c r="E218" s="48" t="s">
        <v>42</v>
      </c>
      <c r="F218" s="49" t="n">
        <v>6.5</v>
      </c>
      <c r="G218" s="50"/>
      <c r="H218" s="50"/>
      <c r="I218" s="50" t="n">
        <f aca="false">ROUND((H218+G218),2)</f>
        <v>0</v>
      </c>
      <c r="J218" s="50" t="n">
        <f aca="false">ROUND((G218*F218),2)</f>
        <v>0</v>
      </c>
      <c r="K218" s="50" t="n">
        <f aca="false">ROUND((H218*F218),2)</f>
        <v>0</v>
      </c>
      <c r="L218" s="50" t="n">
        <f aca="false">ROUND((K218+J218),2)</f>
        <v>0</v>
      </c>
      <c r="M218" s="50" t="n">
        <f aca="false">ROUND((IF(P218="BDI 1",((1+($S$3/100))*G218),((1+($S$4/100))*G218))),2)</f>
        <v>0</v>
      </c>
      <c r="N218" s="50" t="n">
        <f aca="false">ROUND((IF(P218="BDI 1",((1+($S$3/100))*H218),((1+($S$4/100))*H218))),2)</f>
        <v>0</v>
      </c>
      <c r="O218" s="50" t="n">
        <f aca="false">ROUND((M218+N218),2)</f>
        <v>0</v>
      </c>
      <c r="P218" s="51" t="s">
        <v>28</v>
      </c>
      <c r="Q218" s="50" t="n">
        <f aca="false">ROUND(M218*F218,2)</f>
        <v>0</v>
      </c>
      <c r="R218" s="50" t="n">
        <f aca="false">ROUND(N218*F218,2)</f>
        <v>0</v>
      </c>
      <c r="S218" s="52" t="n">
        <f aca="false">ROUND(Q218+R218,2)</f>
        <v>0</v>
      </c>
    </row>
    <row r="219" customFormat="false" ht="15" hidden="false" customHeight="false" outlineLevel="0" collapsed="false">
      <c r="A219" s="97" t="s">
        <v>250</v>
      </c>
      <c r="B219" s="45" t="s">
        <v>51</v>
      </c>
      <c r="C219" s="96" t="n">
        <v>96</v>
      </c>
      <c r="D219" s="47" t="s">
        <v>56</v>
      </c>
      <c r="E219" s="48" t="s">
        <v>42</v>
      </c>
      <c r="F219" s="49" t="n">
        <v>7.1</v>
      </c>
      <c r="G219" s="50"/>
      <c r="H219" s="50"/>
      <c r="I219" s="50" t="n">
        <f aca="false">ROUND((H219+G219),2)</f>
        <v>0</v>
      </c>
      <c r="J219" s="50" t="n">
        <f aca="false">ROUND((G219*F219),2)</f>
        <v>0</v>
      </c>
      <c r="K219" s="50" t="n">
        <f aca="false">ROUND((H219*F219),2)</f>
        <v>0</v>
      </c>
      <c r="L219" s="50" t="n">
        <f aca="false">ROUND((K219+J219),2)</f>
        <v>0</v>
      </c>
      <c r="M219" s="50" t="n">
        <f aca="false">ROUND((IF(P219="BDI 1",((1+($S$3/100))*G219),((1+($S$4/100))*G219))),2)</f>
        <v>0</v>
      </c>
      <c r="N219" s="50" t="n">
        <f aca="false">ROUND((IF(P219="BDI 1",((1+($S$3/100))*H219),((1+($S$4/100))*H219))),2)</f>
        <v>0</v>
      </c>
      <c r="O219" s="50" t="n">
        <f aca="false">ROUND((M219+N219),2)</f>
        <v>0</v>
      </c>
      <c r="P219" s="51" t="s">
        <v>28</v>
      </c>
      <c r="Q219" s="50" t="n">
        <f aca="false">ROUND(M219*F219,2)</f>
        <v>0</v>
      </c>
      <c r="R219" s="50" t="n">
        <f aca="false">ROUND(N219*F219,2)</f>
        <v>0</v>
      </c>
      <c r="S219" s="52" t="n">
        <f aca="false">ROUND(Q219+R219,2)</f>
        <v>0</v>
      </c>
    </row>
    <row r="220" customFormat="false" ht="15" hidden="false" customHeight="false" outlineLevel="0" collapsed="false">
      <c r="A220" s="97" t="s">
        <v>251</v>
      </c>
      <c r="B220" s="45" t="s">
        <v>58</v>
      </c>
      <c r="C220" s="96" t="n">
        <v>195</v>
      </c>
      <c r="D220" s="47" t="s">
        <v>59</v>
      </c>
      <c r="E220" s="48" t="s">
        <v>40</v>
      </c>
      <c r="F220" s="49" t="n">
        <v>1</v>
      </c>
      <c r="G220" s="50"/>
      <c r="H220" s="50"/>
      <c r="I220" s="50" t="n">
        <f aca="false">ROUND((H220+G220),2)</f>
        <v>0</v>
      </c>
      <c r="J220" s="50" t="n">
        <f aca="false">ROUND((G220*F220),2)</f>
        <v>0</v>
      </c>
      <c r="K220" s="50" t="n">
        <f aca="false">ROUND((H220*F220),2)</f>
        <v>0</v>
      </c>
      <c r="L220" s="50" t="n">
        <f aca="false">ROUND((K220+J220),2)</f>
        <v>0</v>
      </c>
      <c r="M220" s="50" t="n">
        <f aca="false">ROUND((IF(P220="BDI 1",((1+($S$3/100))*G220),((1+($S$4/100))*G220))),2)</f>
        <v>0</v>
      </c>
      <c r="N220" s="50" t="n">
        <f aca="false">ROUND((IF(P220="BDI 1",((1+($S$3/100))*H220),((1+($S$4/100))*H220))),2)</f>
        <v>0</v>
      </c>
      <c r="O220" s="50" t="n">
        <f aca="false">ROUND((M220+N220),2)</f>
        <v>0</v>
      </c>
      <c r="P220" s="51" t="s">
        <v>28</v>
      </c>
      <c r="Q220" s="50" t="n">
        <f aca="false">ROUND(M220*F220,2)</f>
        <v>0</v>
      </c>
      <c r="R220" s="50" t="n">
        <f aca="false">ROUND(N220*F220,2)</f>
        <v>0</v>
      </c>
      <c r="S220" s="52" t="n">
        <f aca="false">ROUND(Q220+R220,2)</f>
        <v>0</v>
      </c>
    </row>
    <row r="221" customFormat="false" ht="15" hidden="false" customHeight="false" outlineLevel="0" collapsed="false">
      <c r="A221" s="97" t="s">
        <v>252</v>
      </c>
      <c r="B221" s="45" t="s">
        <v>51</v>
      </c>
      <c r="C221" s="96" t="n">
        <v>98</v>
      </c>
      <c r="D221" s="47" t="s">
        <v>61</v>
      </c>
      <c r="E221" s="48" t="s">
        <v>40</v>
      </c>
      <c r="F221" s="49" t="n">
        <v>1</v>
      </c>
      <c r="G221" s="50"/>
      <c r="H221" s="50"/>
      <c r="I221" s="50" t="n">
        <f aca="false">ROUND((H221+G221),2)</f>
        <v>0</v>
      </c>
      <c r="J221" s="50" t="n">
        <f aca="false">ROUND((G221*F221),2)</f>
        <v>0</v>
      </c>
      <c r="K221" s="50" t="n">
        <f aca="false">ROUND((H221*F221),2)</f>
        <v>0</v>
      </c>
      <c r="L221" s="50" t="n">
        <f aca="false">ROUND((K221+J221),2)</f>
        <v>0</v>
      </c>
      <c r="M221" s="50" t="n">
        <f aca="false">ROUND((IF(P221="BDI 1",((1+($S$3/100))*G221),((1+($S$4/100))*G221))),2)</f>
        <v>0</v>
      </c>
      <c r="N221" s="50" t="n">
        <f aca="false">ROUND((IF(P221="BDI 1",((1+($S$3/100))*H221),((1+($S$4/100))*H221))),2)</f>
        <v>0</v>
      </c>
      <c r="O221" s="50" t="n">
        <f aca="false">ROUND((M221+N221),2)</f>
        <v>0</v>
      </c>
      <c r="P221" s="51" t="s">
        <v>28</v>
      </c>
      <c r="Q221" s="50" t="n">
        <f aca="false">ROUND(M221*F221,2)</f>
        <v>0</v>
      </c>
      <c r="R221" s="50" t="n">
        <f aca="false">ROUND(N221*F221,2)</f>
        <v>0</v>
      </c>
      <c r="S221" s="52" t="n">
        <f aca="false">ROUND(Q221+R221,2)</f>
        <v>0</v>
      </c>
    </row>
    <row r="222" customFormat="false" ht="22.35" hidden="false" customHeight="false" outlineLevel="0" collapsed="false">
      <c r="A222" s="97" t="s">
        <v>253</v>
      </c>
      <c r="B222" s="45" t="s">
        <v>8</v>
      </c>
      <c r="C222" s="96" t="n">
        <v>104315</v>
      </c>
      <c r="D222" s="47" t="s">
        <v>63</v>
      </c>
      <c r="E222" s="48" t="s">
        <v>42</v>
      </c>
      <c r="F222" s="49" t="n">
        <v>6.5</v>
      </c>
      <c r="G222" s="50"/>
      <c r="H222" s="50"/>
      <c r="I222" s="50" t="n">
        <f aca="false">ROUND((H222+G222),2)</f>
        <v>0</v>
      </c>
      <c r="J222" s="50" t="n">
        <f aca="false">ROUND((G222*F222),2)</f>
        <v>0</v>
      </c>
      <c r="K222" s="50" t="n">
        <f aca="false">ROUND((H222*F222),2)</f>
        <v>0</v>
      </c>
      <c r="L222" s="50" t="n">
        <f aca="false">ROUND((K222+J222),2)</f>
        <v>0</v>
      </c>
      <c r="M222" s="50" t="n">
        <f aca="false">ROUND((IF(P222="BDI 1",((1+($S$3/100))*G222),((1+($S$4/100))*G222))),2)</f>
        <v>0</v>
      </c>
      <c r="N222" s="50" t="n">
        <f aca="false">ROUND((IF(P222="BDI 1",((1+($S$3/100))*H222),((1+($S$4/100))*H222))),2)</f>
        <v>0</v>
      </c>
      <c r="O222" s="50" t="n">
        <f aca="false">ROUND((M222+N222),2)</f>
        <v>0</v>
      </c>
      <c r="P222" s="51" t="s">
        <v>28</v>
      </c>
      <c r="Q222" s="50" t="n">
        <f aca="false">ROUND(M222*F222,2)</f>
        <v>0</v>
      </c>
      <c r="R222" s="50" t="n">
        <f aca="false">ROUND(N222*F222,2)</f>
        <v>0</v>
      </c>
      <c r="S222" s="52" t="n">
        <f aca="false">ROUND(Q222+R222,2)</f>
        <v>0</v>
      </c>
    </row>
    <row r="223" customFormat="false" ht="32.8" hidden="false" customHeight="false" outlineLevel="0" collapsed="false">
      <c r="A223" s="97" t="s">
        <v>254</v>
      </c>
      <c r="B223" s="45" t="s">
        <v>8</v>
      </c>
      <c r="C223" s="96" t="n">
        <v>91845</v>
      </c>
      <c r="D223" s="47" t="s">
        <v>65</v>
      </c>
      <c r="E223" s="48" t="s">
        <v>42</v>
      </c>
      <c r="F223" s="49" t="n">
        <v>6.5</v>
      </c>
      <c r="G223" s="50"/>
      <c r="H223" s="50"/>
      <c r="I223" s="50" t="n">
        <f aca="false">ROUND((H223+G223),2)</f>
        <v>0</v>
      </c>
      <c r="J223" s="50" t="n">
        <f aca="false">ROUND((G223*F223),2)</f>
        <v>0</v>
      </c>
      <c r="K223" s="50" t="n">
        <f aca="false">ROUND((H223*F223),2)</f>
        <v>0</v>
      </c>
      <c r="L223" s="50" t="n">
        <f aca="false">ROUND((K223+J223),2)</f>
        <v>0</v>
      </c>
      <c r="M223" s="50" t="n">
        <f aca="false">ROUND((IF(P223="BDI 1",((1+($S$3/100))*G223),((1+($S$4/100))*G223))),2)</f>
        <v>0</v>
      </c>
      <c r="N223" s="50" t="n">
        <f aca="false">ROUND((IF(P223="BDI 1",((1+($S$3/100))*H223),((1+($S$4/100))*H223))),2)</f>
        <v>0</v>
      </c>
      <c r="O223" s="50" t="n">
        <f aca="false">ROUND((M223+N223),2)</f>
        <v>0</v>
      </c>
      <c r="P223" s="51" t="s">
        <v>28</v>
      </c>
      <c r="Q223" s="50" t="n">
        <f aca="false">ROUND(M223*F223,2)</f>
        <v>0</v>
      </c>
      <c r="R223" s="50" t="n">
        <f aca="false">ROUND(N223*F223,2)</f>
        <v>0</v>
      </c>
      <c r="S223" s="52" t="n">
        <f aca="false">ROUND(Q223+R223,2)</f>
        <v>0</v>
      </c>
    </row>
    <row r="224" customFormat="false" ht="15" hidden="false" customHeight="false" outlineLevel="0" collapsed="false">
      <c r="A224" s="53"/>
      <c r="B224" s="54"/>
      <c r="C224" s="55"/>
      <c r="D224" s="56"/>
      <c r="E224" s="55"/>
      <c r="F224" s="57"/>
      <c r="G224" s="57"/>
      <c r="H224" s="57"/>
      <c r="I224" s="58"/>
      <c r="J224" s="58"/>
      <c r="K224" s="58"/>
      <c r="L224" s="58"/>
      <c r="M224" s="59"/>
      <c r="N224" s="59"/>
      <c r="O224" s="59"/>
      <c r="P224" s="59"/>
      <c r="Q224" s="59"/>
      <c r="R224" s="59"/>
      <c r="S224" s="60"/>
    </row>
    <row r="225" customFormat="false" ht="15" hidden="false" customHeight="false" outlineLevel="0" collapsed="false">
      <c r="A225" s="37" t="n">
        <v>16</v>
      </c>
      <c r="B225" s="38"/>
      <c r="C225" s="39"/>
      <c r="D225" s="40" t="s">
        <v>255</v>
      </c>
      <c r="E225" s="40"/>
      <c r="F225" s="41"/>
      <c r="G225" s="42"/>
      <c r="H225" s="42"/>
      <c r="I225" s="42"/>
      <c r="J225" s="42" t="n">
        <f aca="false">SUBTOTAL(9,J226:J238)</f>
        <v>0</v>
      </c>
      <c r="K225" s="42" t="n">
        <f aca="false">SUBTOTAL(9,K226:K238)</f>
        <v>0</v>
      </c>
      <c r="L225" s="42" t="n">
        <f aca="false">SUBTOTAL(9,L226:L238)</f>
        <v>0</v>
      </c>
      <c r="M225" s="42"/>
      <c r="N225" s="42"/>
      <c r="O225" s="42"/>
      <c r="P225" s="42"/>
      <c r="Q225" s="42" t="n">
        <f aca="false">SUBTOTAL(9,Q226:Q238)</f>
        <v>0</v>
      </c>
      <c r="R225" s="42" t="n">
        <f aca="false">SUBTOTAL(9,R226:R238)</f>
        <v>0</v>
      </c>
      <c r="S225" s="43" t="n">
        <f aca="false">SUBTOTAL(9,S226:S238)</f>
        <v>0</v>
      </c>
    </row>
    <row r="226" customFormat="false" ht="22.35" hidden="false" customHeight="false" outlineLevel="0" collapsed="false">
      <c r="A226" s="97" t="s">
        <v>256</v>
      </c>
      <c r="B226" s="45" t="s">
        <v>8</v>
      </c>
      <c r="C226" s="96" t="n">
        <v>103272</v>
      </c>
      <c r="D226" s="47" t="s">
        <v>39</v>
      </c>
      <c r="E226" s="48" t="s">
        <v>40</v>
      </c>
      <c r="F226" s="49" t="n">
        <v>1</v>
      </c>
      <c r="G226" s="50"/>
      <c r="H226" s="50"/>
      <c r="I226" s="50" t="n">
        <f aca="false">ROUND((H226+G226),2)</f>
        <v>0</v>
      </c>
      <c r="J226" s="50" t="n">
        <f aca="false">ROUND((G226*F226),2)</f>
        <v>0</v>
      </c>
      <c r="K226" s="50" t="n">
        <f aca="false">ROUND((H226*F226),2)</f>
        <v>0</v>
      </c>
      <c r="L226" s="50" t="n">
        <f aca="false">ROUND((K226+J226),2)</f>
        <v>0</v>
      </c>
      <c r="M226" s="50" t="n">
        <f aca="false">ROUND((IF(P226="BDI 1",((1+($S$3/100))*G226),((1+($S$4/100))*G226))),2)</f>
        <v>0</v>
      </c>
      <c r="N226" s="50" t="n">
        <f aca="false">ROUND((IF(P226="BDI 1",((1+($S$3/100))*H226),((1+($S$4/100))*H226))),2)</f>
        <v>0</v>
      </c>
      <c r="O226" s="50" t="n">
        <f aca="false">ROUND((M226+N226),2)</f>
        <v>0</v>
      </c>
      <c r="P226" s="51" t="s">
        <v>28</v>
      </c>
      <c r="Q226" s="50" t="n">
        <f aca="false">ROUND(M226*F226,2)</f>
        <v>0</v>
      </c>
      <c r="R226" s="50" t="n">
        <f aca="false">ROUND(N226*F226,2)</f>
        <v>0</v>
      </c>
      <c r="S226" s="52" t="n">
        <f aca="false">ROUND(Q226+R226,2)</f>
        <v>0</v>
      </c>
    </row>
    <row r="227" customFormat="false" ht="32.8" hidden="false" customHeight="false" outlineLevel="0" collapsed="false">
      <c r="A227" s="97" t="s">
        <v>257</v>
      </c>
      <c r="B227" s="45" t="s">
        <v>8</v>
      </c>
      <c r="C227" s="96" t="n">
        <v>103290</v>
      </c>
      <c r="D227" s="47" t="s">
        <v>41</v>
      </c>
      <c r="E227" s="48" t="s">
        <v>42</v>
      </c>
      <c r="F227" s="49" t="n">
        <v>7.5</v>
      </c>
      <c r="G227" s="50"/>
      <c r="H227" s="50"/>
      <c r="I227" s="50" t="n">
        <f aca="false">ROUND((H227+G227),2)</f>
        <v>0</v>
      </c>
      <c r="J227" s="50" t="n">
        <f aca="false">ROUND((G227*F227),2)</f>
        <v>0</v>
      </c>
      <c r="K227" s="50" t="n">
        <f aca="false">ROUND((H227*F227),2)</f>
        <v>0</v>
      </c>
      <c r="L227" s="50" t="n">
        <f aca="false">ROUND((K227+J227),2)</f>
        <v>0</v>
      </c>
      <c r="M227" s="50" t="n">
        <f aca="false">ROUND((IF(P227="BDI 1",((1+($S$3/100))*G227),((1+($S$4/100))*G227))),2)</f>
        <v>0</v>
      </c>
      <c r="N227" s="50" t="n">
        <f aca="false">ROUND((IF(P227="BDI 1",((1+($S$3/100))*H227),((1+($S$4/100))*H227))),2)</f>
        <v>0</v>
      </c>
      <c r="O227" s="50" t="n">
        <f aca="false">ROUND((M227+N227),2)</f>
        <v>0</v>
      </c>
      <c r="P227" s="51" t="s">
        <v>28</v>
      </c>
      <c r="Q227" s="50" t="n">
        <f aca="false">ROUND(M227*F227,2)</f>
        <v>0</v>
      </c>
      <c r="R227" s="50" t="n">
        <f aca="false">ROUND(N227*F227,2)</f>
        <v>0</v>
      </c>
      <c r="S227" s="52" t="n">
        <f aca="false">ROUND(Q227+R227,2)</f>
        <v>0</v>
      </c>
    </row>
    <row r="228" customFormat="false" ht="22.35" hidden="false" customHeight="false" outlineLevel="0" collapsed="false">
      <c r="A228" s="97" t="s">
        <v>258</v>
      </c>
      <c r="B228" s="45" t="s">
        <v>8</v>
      </c>
      <c r="C228" s="96" t="n">
        <v>97641</v>
      </c>
      <c r="D228" s="47" t="s">
        <v>43</v>
      </c>
      <c r="E228" s="48" t="s">
        <v>27</v>
      </c>
      <c r="F228" s="49" t="n">
        <v>0.28</v>
      </c>
      <c r="G228" s="50"/>
      <c r="H228" s="50"/>
      <c r="I228" s="50" t="n">
        <f aca="false">ROUND((H228+G228),2)</f>
        <v>0</v>
      </c>
      <c r="J228" s="50" t="n">
        <f aca="false">ROUND((G228*F228),2)</f>
        <v>0</v>
      </c>
      <c r="K228" s="50" t="n">
        <f aca="false">ROUND((H228*F228),2)</f>
        <v>0</v>
      </c>
      <c r="L228" s="50" t="n">
        <f aca="false">ROUND((K228+J228),2)</f>
        <v>0</v>
      </c>
      <c r="M228" s="50" t="n">
        <f aca="false">ROUND((IF(P228="BDI 1",((1+($S$3/100))*G228),((1+($S$4/100))*G228))),2)</f>
        <v>0</v>
      </c>
      <c r="N228" s="50" t="n">
        <f aca="false">ROUND((IF(P228="BDI 1",((1+($S$3/100))*H228),((1+($S$4/100))*H228))),2)</f>
        <v>0</v>
      </c>
      <c r="O228" s="50" t="n">
        <f aca="false">ROUND((M228+N228),2)</f>
        <v>0</v>
      </c>
      <c r="P228" s="51" t="s">
        <v>28</v>
      </c>
      <c r="Q228" s="50" t="n">
        <f aca="false">ROUND(M228*F228,2)</f>
        <v>0</v>
      </c>
      <c r="R228" s="50" t="n">
        <f aca="false">ROUND(N228*F228,2)</f>
        <v>0</v>
      </c>
      <c r="S228" s="52" t="n">
        <f aca="false">ROUND(Q228+R228,2)</f>
        <v>0</v>
      </c>
    </row>
    <row r="229" customFormat="false" ht="22.35" hidden="false" customHeight="false" outlineLevel="0" collapsed="false">
      <c r="A229" s="97" t="s">
        <v>259</v>
      </c>
      <c r="B229" s="45" t="s">
        <v>8</v>
      </c>
      <c r="C229" s="96" t="n">
        <v>96113</v>
      </c>
      <c r="D229" s="47" t="s">
        <v>45</v>
      </c>
      <c r="E229" s="48" t="s">
        <v>27</v>
      </c>
      <c r="F229" s="49" t="n">
        <v>0.31</v>
      </c>
      <c r="G229" s="50"/>
      <c r="H229" s="50"/>
      <c r="I229" s="50" t="n">
        <f aca="false">ROUND((H229+G229),2)</f>
        <v>0</v>
      </c>
      <c r="J229" s="50" t="n">
        <f aca="false">ROUND((G229*F229),2)</f>
        <v>0</v>
      </c>
      <c r="K229" s="50" t="n">
        <f aca="false">ROUND((H229*F229),2)</f>
        <v>0</v>
      </c>
      <c r="L229" s="50" t="n">
        <f aca="false">ROUND((K229+J229),2)</f>
        <v>0</v>
      </c>
      <c r="M229" s="50" t="n">
        <f aca="false">ROUND((IF(P229="BDI 1",((1+($S$3/100))*G229),((1+($S$4/100))*G229))),2)</f>
        <v>0</v>
      </c>
      <c r="N229" s="50" t="n">
        <f aca="false">ROUND((IF(P229="BDI 1",((1+($S$3/100))*H229),((1+($S$4/100))*H229))),2)</f>
        <v>0</v>
      </c>
      <c r="O229" s="50" t="n">
        <f aca="false">ROUND((M229+N229),2)</f>
        <v>0</v>
      </c>
      <c r="P229" s="51" t="s">
        <v>28</v>
      </c>
      <c r="Q229" s="50" t="n">
        <f aca="false">ROUND(M229*F229,2)</f>
        <v>0</v>
      </c>
      <c r="R229" s="50" t="n">
        <f aca="false">ROUND(N229*F229,2)</f>
        <v>0</v>
      </c>
      <c r="S229" s="52" t="n">
        <f aca="false">ROUND(Q229+R229,2)</f>
        <v>0</v>
      </c>
    </row>
    <row r="230" customFormat="false" ht="32.8" hidden="false" customHeight="false" outlineLevel="0" collapsed="false">
      <c r="A230" s="97" t="s">
        <v>260</v>
      </c>
      <c r="B230" s="45" t="s">
        <v>8</v>
      </c>
      <c r="C230" s="96" t="n">
        <v>90437</v>
      </c>
      <c r="D230" s="47" t="s">
        <v>47</v>
      </c>
      <c r="E230" s="48" t="s">
        <v>40</v>
      </c>
      <c r="F230" s="49" t="n">
        <v>1</v>
      </c>
      <c r="G230" s="50"/>
      <c r="H230" s="50"/>
      <c r="I230" s="50" t="n">
        <f aca="false">ROUND((H230+G230),2)</f>
        <v>0</v>
      </c>
      <c r="J230" s="50" t="n">
        <f aca="false">ROUND((G230*F230),2)</f>
        <v>0</v>
      </c>
      <c r="K230" s="50" t="n">
        <f aca="false">ROUND((H230*F230),2)</f>
        <v>0</v>
      </c>
      <c r="L230" s="50" t="n">
        <f aca="false">ROUND((K230+J230),2)</f>
        <v>0</v>
      </c>
      <c r="M230" s="50" t="n">
        <f aca="false">ROUND((IF(P230="BDI 1",((1+($S$3/100))*G230),((1+($S$4/100))*G230))),2)</f>
        <v>0</v>
      </c>
      <c r="N230" s="50" t="n">
        <f aca="false">ROUND((IF(P230="BDI 1",((1+($S$3/100))*H230),((1+($S$4/100))*H230))),2)</f>
        <v>0</v>
      </c>
      <c r="O230" s="50" t="n">
        <f aca="false">ROUND((M230+N230),2)</f>
        <v>0</v>
      </c>
      <c r="P230" s="51" t="s">
        <v>28</v>
      </c>
      <c r="Q230" s="50" t="n">
        <f aca="false">ROUND(M230*F230,2)</f>
        <v>0</v>
      </c>
      <c r="R230" s="50" t="n">
        <f aca="false">ROUND(N230*F230,2)</f>
        <v>0</v>
      </c>
      <c r="S230" s="52" t="n">
        <f aca="false">ROUND(Q230+R230,2)</f>
        <v>0</v>
      </c>
    </row>
    <row r="231" customFormat="false" ht="15" hidden="false" customHeight="false" outlineLevel="0" collapsed="false">
      <c r="A231" s="97" t="s">
        <v>261</v>
      </c>
      <c r="B231" s="45" t="s">
        <v>8</v>
      </c>
      <c r="C231" s="96" t="n">
        <v>38124</v>
      </c>
      <c r="D231" s="47" t="s">
        <v>49</v>
      </c>
      <c r="E231" s="48" t="s">
        <v>40</v>
      </c>
      <c r="F231" s="49" t="n">
        <v>1</v>
      </c>
      <c r="G231" s="50"/>
      <c r="H231" s="50"/>
      <c r="I231" s="50" t="n">
        <f aca="false">ROUND((H231+G231),2)</f>
        <v>0</v>
      </c>
      <c r="J231" s="50" t="n">
        <f aca="false">ROUND((G231*F231),2)</f>
        <v>0</v>
      </c>
      <c r="K231" s="50" t="n">
        <f aca="false">ROUND((H231*F231),2)</f>
        <v>0</v>
      </c>
      <c r="L231" s="50" t="n">
        <f aca="false">ROUND((K231+J231),2)</f>
        <v>0</v>
      </c>
      <c r="M231" s="50" t="n">
        <f aca="false">ROUND((IF(P231="BDI 1",((1+($S$3/100))*G231),((1+($S$4/100))*G231))),2)</f>
        <v>0</v>
      </c>
      <c r="N231" s="50" t="n">
        <f aca="false">ROUND((IF(P231="BDI 1",((1+($S$3/100))*H231),((1+($S$4/100))*H231))),2)</f>
        <v>0</v>
      </c>
      <c r="O231" s="50" t="n">
        <f aca="false">ROUND((M231+N231),2)</f>
        <v>0</v>
      </c>
      <c r="P231" s="51" t="s">
        <v>28</v>
      </c>
      <c r="Q231" s="50" t="n">
        <f aca="false">ROUND(M231*F231,2)</f>
        <v>0</v>
      </c>
      <c r="R231" s="50" t="n">
        <f aca="false">ROUND(N231*F231,2)</f>
        <v>0</v>
      </c>
      <c r="S231" s="52" t="n">
        <f aca="false">ROUND(Q231+R231,2)</f>
        <v>0</v>
      </c>
    </row>
    <row r="232" customFormat="false" ht="22.35" hidden="false" customHeight="false" outlineLevel="0" collapsed="false">
      <c r="A232" s="97" t="s">
        <v>262</v>
      </c>
      <c r="B232" s="45" t="s">
        <v>51</v>
      </c>
      <c r="C232" s="96" t="n">
        <v>63148</v>
      </c>
      <c r="D232" s="47" t="s">
        <v>52</v>
      </c>
      <c r="E232" s="48" t="s">
        <v>42</v>
      </c>
      <c r="F232" s="49" t="n">
        <v>7.5</v>
      </c>
      <c r="G232" s="50"/>
      <c r="H232" s="50"/>
      <c r="I232" s="50" t="n">
        <f aca="false">ROUND((H232+G232),2)</f>
        <v>0</v>
      </c>
      <c r="J232" s="50" t="n">
        <f aca="false">ROUND((G232*F232),2)</f>
        <v>0</v>
      </c>
      <c r="K232" s="50" t="n">
        <f aca="false">ROUND((H232*F232),2)</f>
        <v>0</v>
      </c>
      <c r="L232" s="50" t="n">
        <f aca="false">ROUND((K232+J232),2)</f>
        <v>0</v>
      </c>
      <c r="M232" s="50" t="n">
        <f aca="false">ROUND((IF(P232="BDI 1",((1+($S$3/100))*G232),((1+($S$4/100))*G232))),2)</f>
        <v>0</v>
      </c>
      <c r="N232" s="50" t="n">
        <f aca="false">ROUND((IF(P232="BDI 1",((1+($S$3/100))*H232),((1+($S$4/100))*H232))),2)</f>
        <v>0</v>
      </c>
      <c r="O232" s="50" t="n">
        <f aca="false">ROUND((M232+N232),2)</f>
        <v>0</v>
      </c>
      <c r="P232" s="51" t="s">
        <v>28</v>
      </c>
      <c r="Q232" s="50" t="n">
        <f aca="false">ROUND(M232*F232,2)</f>
        <v>0</v>
      </c>
      <c r="R232" s="50" t="n">
        <f aca="false">ROUND(N232*F232,2)</f>
        <v>0</v>
      </c>
      <c r="S232" s="52" t="n">
        <f aca="false">ROUND(Q232+R232,2)</f>
        <v>0</v>
      </c>
    </row>
    <row r="233" customFormat="false" ht="32.8" hidden="false" customHeight="false" outlineLevel="0" collapsed="false">
      <c r="A233" s="97" t="s">
        <v>263</v>
      </c>
      <c r="B233" s="45" t="s">
        <v>51</v>
      </c>
      <c r="C233" s="96" t="n">
        <v>95</v>
      </c>
      <c r="D233" s="47" t="s">
        <v>54</v>
      </c>
      <c r="E233" s="48" t="s">
        <v>42</v>
      </c>
      <c r="F233" s="49" t="n">
        <v>7.5</v>
      </c>
      <c r="G233" s="50"/>
      <c r="H233" s="50"/>
      <c r="I233" s="50" t="n">
        <f aca="false">ROUND((H233+G233),2)</f>
        <v>0</v>
      </c>
      <c r="J233" s="50" t="n">
        <f aca="false">ROUND((G233*F233),2)</f>
        <v>0</v>
      </c>
      <c r="K233" s="50" t="n">
        <f aca="false">ROUND((H233*F233),2)</f>
        <v>0</v>
      </c>
      <c r="L233" s="50" t="n">
        <f aca="false">ROUND((K233+J233),2)</f>
        <v>0</v>
      </c>
      <c r="M233" s="50" t="n">
        <f aca="false">ROUND((IF(P233="BDI 1",((1+($S$3/100))*G233),((1+($S$4/100))*G233))),2)</f>
        <v>0</v>
      </c>
      <c r="N233" s="50" t="n">
        <f aca="false">ROUND((IF(P233="BDI 1",((1+($S$3/100))*H233),((1+($S$4/100))*H233))),2)</f>
        <v>0</v>
      </c>
      <c r="O233" s="50" t="n">
        <f aca="false">ROUND((M233+N233),2)</f>
        <v>0</v>
      </c>
      <c r="P233" s="51" t="s">
        <v>28</v>
      </c>
      <c r="Q233" s="50" t="n">
        <f aca="false">ROUND(M233*F233,2)</f>
        <v>0</v>
      </c>
      <c r="R233" s="50" t="n">
        <f aca="false">ROUND(N233*F233,2)</f>
        <v>0</v>
      </c>
      <c r="S233" s="52" t="n">
        <f aca="false">ROUND(Q233+R233,2)</f>
        <v>0</v>
      </c>
    </row>
    <row r="234" customFormat="false" ht="15" hidden="false" customHeight="false" outlineLevel="0" collapsed="false">
      <c r="A234" s="97" t="s">
        <v>264</v>
      </c>
      <c r="B234" s="45" t="s">
        <v>51</v>
      </c>
      <c r="C234" s="96" t="n">
        <v>96</v>
      </c>
      <c r="D234" s="47" t="s">
        <v>56</v>
      </c>
      <c r="E234" s="48" t="s">
        <v>42</v>
      </c>
      <c r="F234" s="49" t="n">
        <v>8.1</v>
      </c>
      <c r="G234" s="50"/>
      <c r="H234" s="50"/>
      <c r="I234" s="50" t="n">
        <f aca="false">ROUND((H234+G234),2)</f>
        <v>0</v>
      </c>
      <c r="J234" s="50" t="n">
        <f aca="false">ROUND((G234*F234),2)</f>
        <v>0</v>
      </c>
      <c r="K234" s="50" t="n">
        <f aca="false">ROUND((H234*F234),2)</f>
        <v>0</v>
      </c>
      <c r="L234" s="50" t="n">
        <f aca="false">ROUND((K234+J234),2)</f>
        <v>0</v>
      </c>
      <c r="M234" s="50" t="n">
        <f aca="false">ROUND((IF(P234="BDI 1",((1+($S$3/100))*G234),((1+($S$4/100))*G234))),2)</f>
        <v>0</v>
      </c>
      <c r="N234" s="50" t="n">
        <f aca="false">ROUND((IF(P234="BDI 1",((1+($S$3/100))*H234),((1+($S$4/100))*H234))),2)</f>
        <v>0</v>
      </c>
      <c r="O234" s="50" t="n">
        <f aca="false">ROUND((M234+N234),2)</f>
        <v>0</v>
      </c>
      <c r="P234" s="51" t="s">
        <v>28</v>
      </c>
      <c r="Q234" s="50" t="n">
        <f aca="false">ROUND(M234*F234,2)</f>
        <v>0</v>
      </c>
      <c r="R234" s="50" t="n">
        <f aca="false">ROUND(N234*F234,2)</f>
        <v>0</v>
      </c>
      <c r="S234" s="52" t="n">
        <f aca="false">ROUND(Q234+R234,2)</f>
        <v>0</v>
      </c>
    </row>
    <row r="235" customFormat="false" ht="15" hidden="false" customHeight="false" outlineLevel="0" collapsed="false">
      <c r="A235" s="97" t="s">
        <v>265</v>
      </c>
      <c r="B235" s="45" t="s">
        <v>58</v>
      </c>
      <c r="C235" s="96" t="n">
        <v>195</v>
      </c>
      <c r="D235" s="47" t="s">
        <v>59</v>
      </c>
      <c r="E235" s="48" t="s">
        <v>40</v>
      </c>
      <c r="F235" s="49" t="n">
        <v>1</v>
      </c>
      <c r="G235" s="50"/>
      <c r="H235" s="50"/>
      <c r="I235" s="50" t="n">
        <f aca="false">ROUND((H235+G235),2)</f>
        <v>0</v>
      </c>
      <c r="J235" s="50" t="n">
        <f aca="false">ROUND((G235*F235),2)</f>
        <v>0</v>
      </c>
      <c r="K235" s="50" t="n">
        <f aca="false">ROUND((H235*F235),2)</f>
        <v>0</v>
      </c>
      <c r="L235" s="50" t="n">
        <f aca="false">ROUND((K235+J235),2)</f>
        <v>0</v>
      </c>
      <c r="M235" s="50" t="n">
        <f aca="false">ROUND((IF(P235="BDI 1",((1+($S$3/100))*G235),((1+($S$4/100))*G235))),2)</f>
        <v>0</v>
      </c>
      <c r="N235" s="50" t="n">
        <f aca="false">ROUND((IF(P235="BDI 1",((1+($S$3/100))*H235),((1+($S$4/100))*H235))),2)</f>
        <v>0</v>
      </c>
      <c r="O235" s="50" t="n">
        <f aca="false">ROUND((M235+N235),2)</f>
        <v>0</v>
      </c>
      <c r="P235" s="51" t="s">
        <v>28</v>
      </c>
      <c r="Q235" s="50" t="n">
        <f aca="false">ROUND(M235*F235,2)</f>
        <v>0</v>
      </c>
      <c r="R235" s="50" t="n">
        <f aca="false">ROUND(N235*F235,2)</f>
        <v>0</v>
      </c>
      <c r="S235" s="52" t="n">
        <f aca="false">ROUND(Q235+R235,2)</f>
        <v>0</v>
      </c>
    </row>
    <row r="236" customFormat="false" ht="15" hidden="false" customHeight="false" outlineLevel="0" collapsed="false">
      <c r="A236" s="97" t="s">
        <v>266</v>
      </c>
      <c r="B236" s="45" t="s">
        <v>51</v>
      </c>
      <c r="C236" s="96" t="n">
        <v>98</v>
      </c>
      <c r="D236" s="47" t="s">
        <v>61</v>
      </c>
      <c r="E236" s="48" t="s">
        <v>40</v>
      </c>
      <c r="F236" s="49" t="n">
        <v>1</v>
      </c>
      <c r="G236" s="50"/>
      <c r="H236" s="50"/>
      <c r="I236" s="50" t="n">
        <f aca="false">ROUND((H236+G236),2)</f>
        <v>0</v>
      </c>
      <c r="J236" s="50" t="n">
        <f aca="false">ROUND((G236*F236),2)</f>
        <v>0</v>
      </c>
      <c r="K236" s="50" t="n">
        <f aca="false">ROUND((H236*F236),2)</f>
        <v>0</v>
      </c>
      <c r="L236" s="50" t="n">
        <f aca="false">ROUND((K236+J236),2)</f>
        <v>0</v>
      </c>
      <c r="M236" s="50" t="n">
        <f aca="false">ROUND((IF(P236="BDI 1",((1+($S$3/100))*G236),((1+($S$4/100))*G236))),2)</f>
        <v>0</v>
      </c>
      <c r="N236" s="50" t="n">
        <f aca="false">ROUND((IF(P236="BDI 1",((1+($S$3/100))*H236),((1+($S$4/100))*H236))),2)</f>
        <v>0</v>
      </c>
      <c r="O236" s="50" t="n">
        <f aca="false">ROUND((M236+N236),2)</f>
        <v>0</v>
      </c>
      <c r="P236" s="51" t="s">
        <v>28</v>
      </c>
      <c r="Q236" s="50" t="n">
        <f aca="false">ROUND(M236*F236,2)</f>
        <v>0</v>
      </c>
      <c r="R236" s="50" t="n">
        <f aca="false">ROUND(N236*F236,2)</f>
        <v>0</v>
      </c>
      <c r="S236" s="52" t="n">
        <f aca="false">ROUND(Q236+R236,2)</f>
        <v>0</v>
      </c>
    </row>
    <row r="237" customFormat="false" ht="22.35" hidden="false" customHeight="false" outlineLevel="0" collapsed="false">
      <c r="A237" s="97" t="s">
        <v>267</v>
      </c>
      <c r="B237" s="45" t="s">
        <v>8</v>
      </c>
      <c r="C237" s="96" t="n">
        <v>104315</v>
      </c>
      <c r="D237" s="47" t="s">
        <v>63</v>
      </c>
      <c r="E237" s="48" t="s">
        <v>42</v>
      </c>
      <c r="F237" s="49" t="n">
        <v>7.5</v>
      </c>
      <c r="G237" s="50"/>
      <c r="H237" s="50"/>
      <c r="I237" s="50" t="n">
        <f aca="false">ROUND((H237+G237),2)</f>
        <v>0</v>
      </c>
      <c r="J237" s="50" t="n">
        <f aca="false">ROUND((G237*F237),2)</f>
        <v>0</v>
      </c>
      <c r="K237" s="50" t="n">
        <f aca="false">ROUND((H237*F237),2)</f>
        <v>0</v>
      </c>
      <c r="L237" s="50" t="n">
        <f aca="false">ROUND((K237+J237),2)</f>
        <v>0</v>
      </c>
      <c r="M237" s="50" t="n">
        <f aca="false">ROUND((IF(P237="BDI 1",((1+($S$3/100))*G237),((1+($S$4/100))*G237))),2)</f>
        <v>0</v>
      </c>
      <c r="N237" s="50" t="n">
        <f aca="false">ROUND((IF(P237="BDI 1",((1+($S$3/100))*H237),((1+($S$4/100))*H237))),2)</f>
        <v>0</v>
      </c>
      <c r="O237" s="50" t="n">
        <f aca="false">ROUND((M237+N237),2)</f>
        <v>0</v>
      </c>
      <c r="P237" s="51" t="s">
        <v>28</v>
      </c>
      <c r="Q237" s="50" t="n">
        <f aca="false">ROUND(M237*F237,2)</f>
        <v>0</v>
      </c>
      <c r="R237" s="50" t="n">
        <f aca="false">ROUND(N237*F237,2)</f>
        <v>0</v>
      </c>
      <c r="S237" s="52" t="n">
        <f aca="false">ROUND(Q237+R237,2)</f>
        <v>0</v>
      </c>
    </row>
    <row r="238" customFormat="false" ht="32.8" hidden="false" customHeight="false" outlineLevel="0" collapsed="false">
      <c r="A238" s="97" t="s">
        <v>268</v>
      </c>
      <c r="B238" s="45" t="s">
        <v>8</v>
      </c>
      <c r="C238" s="96" t="n">
        <v>91845</v>
      </c>
      <c r="D238" s="47" t="s">
        <v>65</v>
      </c>
      <c r="E238" s="48" t="s">
        <v>42</v>
      </c>
      <c r="F238" s="49" t="n">
        <v>7.5</v>
      </c>
      <c r="G238" s="50"/>
      <c r="H238" s="50"/>
      <c r="I238" s="50" t="n">
        <f aca="false">ROUND((H238+G238),2)</f>
        <v>0</v>
      </c>
      <c r="J238" s="50" t="n">
        <f aca="false">ROUND((G238*F238),2)</f>
        <v>0</v>
      </c>
      <c r="K238" s="50" t="n">
        <f aca="false">ROUND((H238*F238),2)</f>
        <v>0</v>
      </c>
      <c r="L238" s="50" t="n">
        <f aca="false">ROUND((K238+J238),2)</f>
        <v>0</v>
      </c>
      <c r="M238" s="50" t="n">
        <f aca="false">ROUND((IF(P238="BDI 1",((1+($S$3/100))*G238),((1+($S$4/100))*G238))),2)</f>
        <v>0</v>
      </c>
      <c r="N238" s="50" t="n">
        <f aca="false">ROUND((IF(P238="BDI 1",((1+($S$3/100))*H238),((1+($S$4/100))*H238))),2)</f>
        <v>0</v>
      </c>
      <c r="O238" s="50" t="n">
        <f aca="false">ROUND((M238+N238),2)</f>
        <v>0</v>
      </c>
      <c r="P238" s="51" t="s">
        <v>28</v>
      </c>
      <c r="Q238" s="50" t="n">
        <f aca="false">ROUND(M238*F238,2)</f>
        <v>0</v>
      </c>
      <c r="R238" s="50" t="n">
        <f aca="false">ROUND(N238*F238,2)</f>
        <v>0</v>
      </c>
      <c r="S238" s="52" t="n">
        <f aca="false">ROUND(Q238+R238,2)</f>
        <v>0</v>
      </c>
    </row>
    <row r="239" customFormat="false" ht="15" hidden="false" customHeight="false" outlineLevel="0" collapsed="false">
      <c r="A239" s="53"/>
      <c r="B239" s="54"/>
      <c r="C239" s="55"/>
      <c r="D239" s="56"/>
      <c r="E239" s="55"/>
      <c r="F239" s="57"/>
      <c r="G239" s="57"/>
      <c r="H239" s="57"/>
      <c r="I239" s="58"/>
      <c r="J239" s="58"/>
      <c r="K239" s="58"/>
      <c r="L239" s="58"/>
      <c r="M239" s="59"/>
      <c r="N239" s="59"/>
      <c r="O239" s="59"/>
      <c r="P239" s="59"/>
      <c r="Q239" s="59"/>
      <c r="R239" s="59"/>
      <c r="S239" s="60"/>
    </row>
    <row r="240" customFormat="false" ht="15" hidden="false" customHeight="false" outlineLevel="0" collapsed="false">
      <c r="A240" s="37" t="n">
        <v>17</v>
      </c>
      <c r="B240" s="38"/>
      <c r="C240" s="39"/>
      <c r="D240" s="40" t="s">
        <v>269</v>
      </c>
      <c r="E240" s="40"/>
      <c r="F240" s="41"/>
      <c r="G240" s="42"/>
      <c r="H240" s="42"/>
      <c r="I240" s="42"/>
      <c r="J240" s="42" t="n">
        <f aca="false">SUBTOTAL(9,J241:J253)</f>
        <v>0</v>
      </c>
      <c r="K240" s="42" t="n">
        <f aca="false">SUBTOTAL(9,K241:K253)</f>
        <v>0</v>
      </c>
      <c r="L240" s="42" t="n">
        <f aca="false">SUBTOTAL(9,L241:L253)</f>
        <v>0</v>
      </c>
      <c r="M240" s="42"/>
      <c r="N240" s="42"/>
      <c r="O240" s="42"/>
      <c r="P240" s="42"/>
      <c r="Q240" s="42" t="n">
        <f aca="false">SUBTOTAL(9,Q241:Q253)</f>
        <v>0</v>
      </c>
      <c r="R240" s="42" t="n">
        <f aca="false">SUBTOTAL(9,R241:R253)</f>
        <v>0</v>
      </c>
      <c r="S240" s="43" t="n">
        <f aca="false">SUBTOTAL(9,S241:S253)</f>
        <v>0</v>
      </c>
    </row>
    <row r="241" customFormat="false" ht="22.35" hidden="false" customHeight="false" outlineLevel="0" collapsed="false">
      <c r="A241" s="97" t="s">
        <v>270</v>
      </c>
      <c r="B241" s="45" t="s">
        <v>8</v>
      </c>
      <c r="C241" s="96" t="n">
        <v>103272</v>
      </c>
      <c r="D241" s="47" t="s">
        <v>39</v>
      </c>
      <c r="E241" s="48" t="s">
        <v>40</v>
      </c>
      <c r="F241" s="49" t="n">
        <v>1</v>
      </c>
      <c r="G241" s="50"/>
      <c r="H241" s="50"/>
      <c r="I241" s="50" t="n">
        <f aca="false">ROUND((H241+G241),2)</f>
        <v>0</v>
      </c>
      <c r="J241" s="50" t="n">
        <f aca="false">ROUND((G241*F241),2)</f>
        <v>0</v>
      </c>
      <c r="K241" s="50" t="n">
        <f aca="false">ROUND((H241*F241),2)</f>
        <v>0</v>
      </c>
      <c r="L241" s="50" t="n">
        <f aca="false">ROUND((K241+J241),2)</f>
        <v>0</v>
      </c>
      <c r="M241" s="50" t="n">
        <f aca="false">ROUND((IF(P241="BDI 1",((1+($S$3/100))*G241),((1+($S$4/100))*G241))),2)</f>
        <v>0</v>
      </c>
      <c r="N241" s="50" t="n">
        <f aca="false">ROUND((IF(P241="BDI 1",((1+($S$3/100))*H241),((1+($S$4/100))*H241))),2)</f>
        <v>0</v>
      </c>
      <c r="O241" s="50" t="n">
        <f aca="false">ROUND((M241+N241),2)</f>
        <v>0</v>
      </c>
      <c r="P241" s="51" t="s">
        <v>28</v>
      </c>
      <c r="Q241" s="50" t="n">
        <f aca="false">ROUND(M241*F241,2)</f>
        <v>0</v>
      </c>
      <c r="R241" s="50" t="n">
        <f aca="false">ROUND(N241*F241,2)</f>
        <v>0</v>
      </c>
      <c r="S241" s="52" t="n">
        <f aca="false">ROUND(Q241+R241,2)</f>
        <v>0</v>
      </c>
    </row>
    <row r="242" customFormat="false" ht="32.8" hidden="false" customHeight="false" outlineLevel="0" collapsed="false">
      <c r="A242" s="97" t="s">
        <v>271</v>
      </c>
      <c r="B242" s="45" t="s">
        <v>8</v>
      </c>
      <c r="C242" s="96" t="n">
        <v>103290</v>
      </c>
      <c r="D242" s="47" t="s">
        <v>41</v>
      </c>
      <c r="E242" s="48" t="s">
        <v>42</v>
      </c>
      <c r="F242" s="49" t="n">
        <v>10</v>
      </c>
      <c r="G242" s="50"/>
      <c r="H242" s="50"/>
      <c r="I242" s="50" t="n">
        <f aca="false">ROUND((H242+G242),2)</f>
        <v>0</v>
      </c>
      <c r="J242" s="50" t="n">
        <f aca="false">ROUND((G242*F242),2)</f>
        <v>0</v>
      </c>
      <c r="K242" s="50" t="n">
        <f aca="false">ROUND((H242*F242),2)</f>
        <v>0</v>
      </c>
      <c r="L242" s="50" t="n">
        <f aca="false">ROUND((K242+J242),2)</f>
        <v>0</v>
      </c>
      <c r="M242" s="50" t="n">
        <f aca="false">ROUND((IF(P242="BDI 1",((1+($S$3/100))*G242),((1+($S$4/100))*G242))),2)</f>
        <v>0</v>
      </c>
      <c r="N242" s="50" t="n">
        <f aca="false">ROUND((IF(P242="BDI 1",((1+($S$3/100))*H242),((1+($S$4/100))*H242))),2)</f>
        <v>0</v>
      </c>
      <c r="O242" s="50" t="n">
        <f aca="false">ROUND((M242+N242),2)</f>
        <v>0</v>
      </c>
      <c r="P242" s="51" t="s">
        <v>28</v>
      </c>
      <c r="Q242" s="50" t="n">
        <f aca="false">ROUND(M242*F242,2)</f>
        <v>0</v>
      </c>
      <c r="R242" s="50" t="n">
        <f aca="false">ROUND(N242*F242,2)</f>
        <v>0</v>
      </c>
      <c r="S242" s="52" t="n">
        <f aca="false">ROUND(Q242+R242,2)</f>
        <v>0</v>
      </c>
    </row>
    <row r="243" customFormat="false" ht="22.35" hidden="false" customHeight="false" outlineLevel="0" collapsed="false">
      <c r="A243" s="97" t="s">
        <v>272</v>
      </c>
      <c r="B243" s="45" t="s">
        <v>8</v>
      </c>
      <c r="C243" s="96" t="n">
        <v>97641</v>
      </c>
      <c r="D243" s="47" t="s">
        <v>43</v>
      </c>
      <c r="E243" s="48" t="s">
        <v>27</v>
      </c>
      <c r="F243" s="49" t="n">
        <v>0.28</v>
      </c>
      <c r="G243" s="50"/>
      <c r="H243" s="50"/>
      <c r="I243" s="50" t="n">
        <f aca="false">ROUND((H243+G243),2)</f>
        <v>0</v>
      </c>
      <c r="J243" s="50" t="n">
        <f aca="false">ROUND((G243*F243),2)</f>
        <v>0</v>
      </c>
      <c r="K243" s="50" t="n">
        <f aca="false">ROUND((H243*F243),2)</f>
        <v>0</v>
      </c>
      <c r="L243" s="50" t="n">
        <f aca="false">ROUND((K243+J243),2)</f>
        <v>0</v>
      </c>
      <c r="M243" s="50" t="n">
        <f aca="false">ROUND((IF(P243="BDI 1",((1+($S$3/100))*G243),((1+($S$4/100))*G243))),2)</f>
        <v>0</v>
      </c>
      <c r="N243" s="50" t="n">
        <f aca="false">ROUND((IF(P243="BDI 1",((1+($S$3/100))*H243),((1+($S$4/100))*H243))),2)</f>
        <v>0</v>
      </c>
      <c r="O243" s="50" t="n">
        <f aca="false">ROUND((M243+N243),2)</f>
        <v>0</v>
      </c>
      <c r="P243" s="51" t="s">
        <v>28</v>
      </c>
      <c r="Q243" s="50" t="n">
        <f aca="false">ROUND(M243*F243,2)</f>
        <v>0</v>
      </c>
      <c r="R243" s="50" t="n">
        <f aca="false">ROUND(N243*F243,2)</f>
        <v>0</v>
      </c>
      <c r="S243" s="52" t="n">
        <f aca="false">ROUND(Q243+R243,2)</f>
        <v>0</v>
      </c>
    </row>
    <row r="244" customFormat="false" ht="22.35" hidden="false" customHeight="false" outlineLevel="0" collapsed="false">
      <c r="A244" s="97" t="s">
        <v>273</v>
      </c>
      <c r="B244" s="45" t="s">
        <v>8</v>
      </c>
      <c r="C244" s="96" t="n">
        <v>96113</v>
      </c>
      <c r="D244" s="47" t="s">
        <v>45</v>
      </c>
      <c r="E244" s="48" t="s">
        <v>27</v>
      </c>
      <c r="F244" s="49" t="n">
        <v>0.31</v>
      </c>
      <c r="G244" s="50"/>
      <c r="H244" s="50"/>
      <c r="I244" s="50" t="n">
        <f aca="false">ROUND((H244+G244),2)</f>
        <v>0</v>
      </c>
      <c r="J244" s="50" t="n">
        <f aca="false">ROUND((G244*F244),2)</f>
        <v>0</v>
      </c>
      <c r="K244" s="50" t="n">
        <f aca="false">ROUND((H244*F244),2)</f>
        <v>0</v>
      </c>
      <c r="L244" s="50" t="n">
        <f aca="false">ROUND((K244+J244),2)</f>
        <v>0</v>
      </c>
      <c r="M244" s="50" t="n">
        <f aca="false">ROUND((IF(P244="BDI 1",((1+($S$3/100))*G244),((1+($S$4/100))*G244))),2)</f>
        <v>0</v>
      </c>
      <c r="N244" s="50" t="n">
        <f aca="false">ROUND((IF(P244="BDI 1",((1+($S$3/100))*H244),((1+($S$4/100))*H244))),2)</f>
        <v>0</v>
      </c>
      <c r="O244" s="50" t="n">
        <f aca="false">ROUND((M244+N244),2)</f>
        <v>0</v>
      </c>
      <c r="P244" s="51" t="s">
        <v>28</v>
      </c>
      <c r="Q244" s="50" t="n">
        <f aca="false">ROUND(M244*F244,2)</f>
        <v>0</v>
      </c>
      <c r="R244" s="50" t="n">
        <f aca="false">ROUND(N244*F244,2)</f>
        <v>0</v>
      </c>
      <c r="S244" s="52" t="n">
        <f aca="false">ROUND(Q244+R244,2)</f>
        <v>0</v>
      </c>
    </row>
    <row r="245" customFormat="false" ht="32.8" hidden="false" customHeight="false" outlineLevel="0" collapsed="false">
      <c r="A245" s="97" t="s">
        <v>274</v>
      </c>
      <c r="B245" s="45" t="s">
        <v>8</v>
      </c>
      <c r="C245" s="96" t="n">
        <v>90437</v>
      </c>
      <c r="D245" s="47" t="s">
        <v>47</v>
      </c>
      <c r="E245" s="48" t="s">
        <v>40</v>
      </c>
      <c r="F245" s="49" t="n">
        <v>1</v>
      </c>
      <c r="G245" s="50"/>
      <c r="H245" s="50"/>
      <c r="I245" s="50" t="n">
        <f aca="false">ROUND((H245+G245),2)</f>
        <v>0</v>
      </c>
      <c r="J245" s="50" t="n">
        <f aca="false">ROUND((G245*F245),2)</f>
        <v>0</v>
      </c>
      <c r="K245" s="50" t="n">
        <f aca="false">ROUND((H245*F245),2)</f>
        <v>0</v>
      </c>
      <c r="L245" s="50" t="n">
        <f aca="false">ROUND((K245+J245),2)</f>
        <v>0</v>
      </c>
      <c r="M245" s="50" t="n">
        <f aca="false">ROUND((IF(P245="BDI 1",((1+($S$3/100))*G245),((1+($S$4/100))*G245))),2)</f>
        <v>0</v>
      </c>
      <c r="N245" s="50" t="n">
        <f aca="false">ROUND((IF(P245="BDI 1",((1+($S$3/100))*H245),((1+($S$4/100))*H245))),2)</f>
        <v>0</v>
      </c>
      <c r="O245" s="50" t="n">
        <f aca="false">ROUND((M245+N245),2)</f>
        <v>0</v>
      </c>
      <c r="P245" s="51" t="s">
        <v>28</v>
      </c>
      <c r="Q245" s="50" t="n">
        <f aca="false">ROUND(M245*F245,2)</f>
        <v>0</v>
      </c>
      <c r="R245" s="50" t="n">
        <f aca="false">ROUND(N245*F245,2)</f>
        <v>0</v>
      </c>
      <c r="S245" s="52" t="n">
        <f aca="false">ROUND(Q245+R245,2)</f>
        <v>0</v>
      </c>
    </row>
    <row r="246" customFormat="false" ht="15" hidden="false" customHeight="false" outlineLevel="0" collapsed="false">
      <c r="A246" s="97" t="s">
        <v>275</v>
      </c>
      <c r="B246" s="45" t="s">
        <v>8</v>
      </c>
      <c r="C246" s="96" t="n">
        <v>38124</v>
      </c>
      <c r="D246" s="47" t="s">
        <v>49</v>
      </c>
      <c r="E246" s="48" t="s">
        <v>40</v>
      </c>
      <c r="F246" s="49" t="n">
        <v>1</v>
      </c>
      <c r="G246" s="50"/>
      <c r="H246" s="50"/>
      <c r="I246" s="50" t="n">
        <f aca="false">ROUND((H246+G246),2)</f>
        <v>0</v>
      </c>
      <c r="J246" s="50" t="n">
        <f aca="false">ROUND((G246*F246),2)</f>
        <v>0</v>
      </c>
      <c r="K246" s="50" t="n">
        <f aca="false">ROUND((H246*F246),2)</f>
        <v>0</v>
      </c>
      <c r="L246" s="50" t="n">
        <f aca="false">ROUND((K246+J246),2)</f>
        <v>0</v>
      </c>
      <c r="M246" s="50" t="n">
        <f aca="false">ROUND((IF(P246="BDI 1",((1+($S$3/100))*G246),((1+($S$4/100))*G246))),2)</f>
        <v>0</v>
      </c>
      <c r="N246" s="50" t="n">
        <f aca="false">ROUND((IF(P246="BDI 1",((1+($S$3/100))*H246),((1+($S$4/100))*H246))),2)</f>
        <v>0</v>
      </c>
      <c r="O246" s="50" t="n">
        <f aca="false">ROUND((M246+N246),2)</f>
        <v>0</v>
      </c>
      <c r="P246" s="51" t="s">
        <v>28</v>
      </c>
      <c r="Q246" s="50" t="n">
        <f aca="false">ROUND(M246*F246,2)</f>
        <v>0</v>
      </c>
      <c r="R246" s="50" t="n">
        <f aca="false">ROUND(N246*F246,2)</f>
        <v>0</v>
      </c>
      <c r="S246" s="52" t="n">
        <f aca="false">ROUND(Q246+R246,2)</f>
        <v>0</v>
      </c>
    </row>
    <row r="247" customFormat="false" ht="22.35" hidden="false" customHeight="false" outlineLevel="0" collapsed="false">
      <c r="A247" s="97" t="s">
        <v>276</v>
      </c>
      <c r="B247" s="45" t="s">
        <v>51</v>
      </c>
      <c r="C247" s="96" t="n">
        <v>63148</v>
      </c>
      <c r="D247" s="47" t="s">
        <v>52</v>
      </c>
      <c r="E247" s="48" t="s">
        <v>42</v>
      </c>
      <c r="F247" s="49" t="n">
        <v>10</v>
      </c>
      <c r="G247" s="50"/>
      <c r="H247" s="50"/>
      <c r="I247" s="50" t="n">
        <f aca="false">ROUND((H247+G247),2)</f>
        <v>0</v>
      </c>
      <c r="J247" s="50" t="n">
        <f aca="false">ROUND((G247*F247),2)</f>
        <v>0</v>
      </c>
      <c r="K247" s="50" t="n">
        <f aca="false">ROUND((H247*F247),2)</f>
        <v>0</v>
      </c>
      <c r="L247" s="50" t="n">
        <f aca="false">ROUND((K247+J247),2)</f>
        <v>0</v>
      </c>
      <c r="M247" s="50" t="n">
        <f aca="false">ROUND((IF(P247="BDI 1",((1+($S$3/100))*G247),((1+($S$4/100))*G247))),2)</f>
        <v>0</v>
      </c>
      <c r="N247" s="50" t="n">
        <f aca="false">ROUND((IF(P247="BDI 1",((1+($S$3/100))*H247),((1+($S$4/100))*H247))),2)</f>
        <v>0</v>
      </c>
      <c r="O247" s="50" t="n">
        <f aca="false">ROUND((M247+N247),2)</f>
        <v>0</v>
      </c>
      <c r="P247" s="51" t="s">
        <v>28</v>
      </c>
      <c r="Q247" s="50" t="n">
        <f aca="false">ROUND(M247*F247,2)</f>
        <v>0</v>
      </c>
      <c r="R247" s="50" t="n">
        <f aca="false">ROUND(N247*F247,2)</f>
        <v>0</v>
      </c>
      <c r="S247" s="52" t="n">
        <f aca="false">ROUND(Q247+R247,2)</f>
        <v>0</v>
      </c>
    </row>
    <row r="248" customFormat="false" ht="32.8" hidden="false" customHeight="false" outlineLevel="0" collapsed="false">
      <c r="A248" s="97" t="s">
        <v>277</v>
      </c>
      <c r="B248" s="45" t="s">
        <v>51</v>
      </c>
      <c r="C248" s="96" t="n">
        <v>95</v>
      </c>
      <c r="D248" s="47" t="s">
        <v>54</v>
      </c>
      <c r="E248" s="48" t="s">
        <v>42</v>
      </c>
      <c r="F248" s="49" t="n">
        <v>10</v>
      </c>
      <c r="G248" s="50"/>
      <c r="H248" s="50"/>
      <c r="I248" s="50" t="n">
        <f aca="false">ROUND((H248+G248),2)</f>
        <v>0</v>
      </c>
      <c r="J248" s="50" t="n">
        <f aca="false">ROUND((G248*F248),2)</f>
        <v>0</v>
      </c>
      <c r="K248" s="50" t="n">
        <f aca="false">ROUND((H248*F248),2)</f>
        <v>0</v>
      </c>
      <c r="L248" s="50" t="n">
        <f aca="false">ROUND((K248+J248),2)</f>
        <v>0</v>
      </c>
      <c r="M248" s="50" t="n">
        <f aca="false">ROUND((IF(P248="BDI 1",((1+($S$3/100))*G248),((1+($S$4/100))*G248))),2)</f>
        <v>0</v>
      </c>
      <c r="N248" s="50" t="n">
        <f aca="false">ROUND((IF(P248="BDI 1",((1+($S$3/100))*H248),((1+($S$4/100))*H248))),2)</f>
        <v>0</v>
      </c>
      <c r="O248" s="50" t="n">
        <f aca="false">ROUND((M248+N248),2)</f>
        <v>0</v>
      </c>
      <c r="P248" s="51" t="s">
        <v>28</v>
      </c>
      <c r="Q248" s="50" t="n">
        <f aca="false">ROUND(M248*F248,2)</f>
        <v>0</v>
      </c>
      <c r="R248" s="50" t="n">
        <f aca="false">ROUND(N248*F248,2)</f>
        <v>0</v>
      </c>
      <c r="S248" s="52" t="n">
        <f aca="false">ROUND(Q248+R248,2)</f>
        <v>0</v>
      </c>
    </row>
    <row r="249" customFormat="false" ht="15" hidden="false" customHeight="false" outlineLevel="0" collapsed="false">
      <c r="A249" s="97" t="s">
        <v>278</v>
      </c>
      <c r="B249" s="45" t="s">
        <v>51</v>
      </c>
      <c r="C249" s="96" t="n">
        <v>96</v>
      </c>
      <c r="D249" s="47" t="s">
        <v>56</v>
      </c>
      <c r="E249" s="48" t="s">
        <v>42</v>
      </c>
      <c r="F249" s="49" t="n">
        <v>10.6</v>
      </c>
      <c r="G249" s="50"/>
      <c r="H249" s="50"/>
      <c r="I249" s="50" t="n">
        <f aca="false">ROUND((H249+G249),2)</f>
        <v>0</v>
      </c>
      <c r="J249" s="50" t="n">
        <f aca="false">ROUND((G249*F249),2)</f>
        <v>0</v>
      </c>
      <c r="K249" s="50" t="n">
        <f aca="false">ROUND((H249*F249),2)</f>
        <v>0</v>
      </c>
      <c r="L249" s="50" t="n">
        <f aca="false">ROUND((K249+J249),2)</f>
        <v>0</v>
      </c>
      <c r="M249" s="50" t="n">
        <f aca="false">ROUND((IF(P249="BDI 1",((1+($S$3/100))*G249),((1+($S$4/100))*G249))),2)</f>
        <v>0</v>
      </c>
      <c r="N249" s="50" t="n">
        <f aca="false">ROUND((IF(P249="BDI 1",((1+($S$3/100))*H249),((1+($S$4/100))*H249))),2)</f>
        <v>0</v>
      </c>
      <c r="O249" s="50" t="n">
        <f aca="false">ROUND((M249+N249),2)</f>
        <v>0</v>
      </c>
      <c r="P249" s="51" t="s">
        <v>28</v>
      </c>
      <c r="Q249" s="50" t="n">
        <f aca="false">ROUND(M249*F249,2)</f>
        <v>0</v>
      </c>
      <c r="R249" s="50" t="n">
        <f aca="false">ROUND(N249*F249,2)</f>
        <v>0</v>
      </c>
      <c r="S249" s="52" t="n">
        <f aca="false">ROUND(Q249+R249,2)</f>
        <v>0</v>
      </c>
    </row>
    <row r="250" customFormat="false" ht="15" hidden="false" customHeight="false" outlineLevel="0" collapsed="false">
      <c r="A250" s="97" t="s">
        <v>279</v>
      </c>
      <c r="B250" s="45" t="s">
        <v>58</v>
      </c>
      <c r="C250" s="96" t="n">
        <v>195</v>
      </c>
      <c r="D250" s="47" t="s">
        <v>59</v>
      </c>
      <c r="E250" s="48" t="s">
        <v>40</v>
      </c>
      <c r="F250" s="49" t="n">
        <v>1</v>
      </c>
      <c r="G250" s="50"/>
      <c r="H250" s="50"/>
      <c r="I250" s="50" t="n">
        <f aca="false">ROUND((H250+G250),2)</f>
        <v>0</v>
      </c>
      <c r="J250" s="50" t="n">
        <f aca="false">ROUND((G250*F250),2)</f>
        <v>0</v>
      </c>
      <c r="K250" s="50" t="n">
        <f aca="false">ROUND((H250*F250),2)</f>
        <v>0</v>
      </c>
      <c r="L250" s="50" t="n">
        <f aca="false">ROUND((K250+J250),2)</f>
        <v>0</v>
      </c>
      <c r="M250" s="50" t="n">
        <f aca="false">ROUND((IF(P250="BDI 1",((1+($S$3/100))*G250),((1+($S$4/100))*G250))),2)</f>
        <v>0</v>
      </c>
      <c r="N250" s="50" t="n">
        <f aca="false">ROUND((IF(P250="BDI 1",((1+($S$3/100))*H250),((1+($S$4/100))*H250))),2)</f>
        <v>0</v>
      </c>
      <c r="O250" s="50" t="n">
        <f aca="false">ROUND((M250+N250),2)</f>
        <v>0</v>
      </c>
      <c r="P250" s="51" t="s">
        <v>28</v>
      </c>
      <c r="Q250" s="50" t="n">
        <f aca="false">ROUND(M250*F250,2)</f>
        <v>0</v>
      </c>
      <c r="R250" s="50" t="n">
        <f aca="false">ROUND(N250*F250,2)</f>
        <v>0</v>
      </c>
      <c r="S250" s="52" t="n">
        <f aca="false">ROUND(Q250+R250,2)</f>
        <v>0</v>
      </c>
    </row>
    <row r="251" customFormat="false" ht="15" hidden="false" customHeight="false" outlineLevel="0" collapsed="false">
      <c r="A251" s="97" t="s">
        <v>280</v>
      </c>
      <c r="B251" s="45" t="s">
        <v>51</v>
      </c>
      <c r="C251" s="96" t="n">
        <v>98</v>
      </c>
      <c r="D251" s="47" t="s">
        <v>61</v>
      </c>
      <c r="E251" s="48" t="s">
        <v>40</v>
      </c>
      <c r="F251" s="49" t="n">
        <v>1</v>
      </c>
      <c r="G251" s="50"/>
      <c r="H251" s="50"/>
      <c r="I251" s="50" t="n">
        <f aca="false">ROUND((H251+G251),2)</f>
        <v>0</v>
      </c>
      <c r="J251" s="50" t="n">
        <f aca="false">ROUND((G251*F251),2)</f>
        <v>0</v>
      </c>
      <c r="K251" s="50" t="n">
        <f aca="false">ROUND((H251*F251),2)</f>
        <v>0</v>
      </c>
      <c r="L251" s="50" t="n">
        <f aca="false">ROUND((K251+J251),2)</f>
        <v>0</v>
      </c>
      <c r="M251" s="50" t="n">
        <f aca="false">ROUND((IF(P251="BDI 1",((1+($S$3/100))*G251),((1+($S$4/100))*G251))),2)</f>
        <v>0</v>
      </c>
      <c r="N251" s="50" t="n">
        <f aca="false">ROUND((IF(P251="BDI 1",((1+($S$3/100))*H251),((1+($S$4/100))*H251))),2)</f>
        <v>0</v>
      </c>
      <c r="O251" s="50" t="n">
        <f aca="false">ROUND((M251+N251),2)</f>
        <v>0</v>
      </c>
      <c r="P251" s="51" t="s">
        <v>28</v>
      </c>
      <c r="Q251" s="50" t="n">
        <f aca="false">ROUND(M251*F251,2)</f>
        <v>0</v>
      </c>
      <c r="R251" s="50" t="n">
        <f aca="false">ROUND(N251*F251,2)</f>
        <v>0</v>
      </c>
      <c r="S251" s="52" t="n">
        <f aca="false">ROUND(Q251+R251,2)</f>
        <v>0</v>
      </c>
    </row>
    <row r="252" customFormat="false" ht="22.35" hidden="false" customHeight="false" outlineLevel="0" collapsed="false">
      <c r="A252" s="97" t="s">
        <v>281</v>
      </c>
      <c r="B252" s="45" t="s">
        <v>8</v>
      </c>
      <c r="C252" s="96" t="n">
        <v>104315</v>
      </c>
      <c r="D252" s="47" t="s">
        <v>63</v>
      </c>
      <c r="E252" s="48" t="s">
        <v>42</v>
      </c>
      <c r="F252" s="49" t="n">
        <v>10</v>
      </c>
      <c r="G252" s="50"/>
      <c r="H252" s="50"/>
      <c r="I252" s="50" t="n">
        <f aca="false">ROUND((H252+G252),2)</f>
        <v>0</v>
      </c>
      <c r="J252" s="50" t="n">
        <f aca="false">ROUND((G252*F252),2)</f>
        <v>0</v>
      </c>
      <c r="K252" s="50" t="n">
        <f aca="false">ROUND((H252*F252),2)</f>
        <v>0</v>
      </c>
      <c r="L252" s="50" t="n">
        <f aca="false">ROUND((K252+J252),2)</f>
        <v>0</v>
      </c>
      <c r="M252" s="50" t="n">
        <f aca="false">ROUND((IF(P252="BDI 1",((1+($S$3/100))*G252),((1+($S$4/100))*G252))),2)</f>
        <v>0</v>
      </c>
      <c r="N252" s="50" t="n">
        <f aca="false">ROUND((IF(P252="BDI 1",((1+($S$3/100))*H252),((1+($S$4/100))*H252))),2)</f>
        <v>0</v>
      </c>
      <c r="O252" s="50" t="n">
        <f aca="false">ROUND((M252+N252),2)</f>
        <v>0</v>
      </c>
      <c r="P252" s="51" t="s">
        <v>28</v>
      </c>
      <c r="Q252" s="50" t="n">
        <f aca="false">ROUND(M252*F252,2)</f>
        <v>0</v>
      </c>
      <c r="R252" s="50" t="n">
        <f aca="false">ROUND(N252*F252,2)</f>
        <v>0</v>
      </c>
      <c r="S252" s="52" t="n">
        <f aca="false">ROUND(Q252+R252,2)</f>
        <v>0</v>
      </c>
    </row>
    <row r="253" customFormat="false" ht="32.8" hidden="false" customHeight="false" outlineLevel="0" collapsed="false">
      <c r="A253" s="97" t="s">
        <v>282</v>
      </c>
      <c r="B253" s="45" t="s">
        <v>8</v>
      </c>
      <c r="C253" s="96" t="n">
        <v>91845</v>
      </c>
      <c r="D253" s="47" t="s">
        <v>65</v>
      </c>
      <c r="E253" s="48" t="s">
        <v>42</v>
      </c>
      <c r="F253" s="49" t="n">
        <v>10</v>
      </c>
      <c r="G253" s="50"/>
      <c r="H253" s="50"/>
      <c r="I253" s="50" t="n">
        <f aca="false">ROUND((H253+G253),2)</f>
        <v>0</v>
      </c>
      <c r="J253" s="50" t="n">
        <f aca="false">ROUND((G253*F253),2)</f>
        <v>0</v>
      </c>
      <c r="K253" s="50" t="n">
        <f aca="false">ROUND((H253*F253),2)</f>
        <v>0</v>
      </c>
      <c r="L253" s="50" t="n">
        <f aca="false">ROUND((K253+J253),2)</f>
        <v>0</v>
      </c>
      <c r="M253" s="50" t="n">
        <f aca="false">ROUND((IF(P253="BDI 1",((1+($S$3/100))*G253),((1+($S$4/100))*G253))),2)</f>
        <v>0</v>
      </c>
      <c r="N253" s="50" t="n">
        <f aca="false">ROUND((IF(P253="BDI 1",((1+($S$3/100))*H253),((1+($S$4/100))*H253))),2)</f>
        <v>0</v>
      </c>
      <c r="O253" s="50" t="n">
        <f aca="false">ROUND((M253+N253),2)</f>
        <v>0</v>
      </c>
      <c r="P253" s="51" t="s">
        <v>28</v>
      </c>
      <c r="Q253" s="50" t="n">
        <f aca="false">ROUND(M253*F253,2)</f>
        <v>0</v>
      </c>
      <c r="R253" s="50" t="n">
        <f aca="false">ROUND(N253*F253,2)</f>
        <v>0</v>
      </c>
      <c r="S253" s="52" t="n">
        <f aca="false">ROUND(Q253+R253,2)</f>
        <v>0</v>
      </c>
    </row>
    <row r="254" customFormat="false" ht="15" hidden="false" customHeight="false" outlineLevel="0" collapsed="false">
      <c r="A254" s="53"/>
      <c r="B254" s="54"/>
      <c r="C254" s="55"/>
      <c r="D254" s="56"/>
      <c r="E254" s="55"/>
      <c r="F254" s="57"/>
      <c r="G254" s="57"/>
      <c r="H254" s="57"/>
      <c r="I254" s="58"/>
      <c r="J254" s="58"/>
      <c r="K254" s="58"/>
      <c r="L254" s="58"/>
      <c r="M254" s="59"/>
      <c r="N254" s="59"/>
      <c r="O254" s="59"/>
      <c r="P254" s="59"/>
      <c r="Q254" s="59"/>
      <c r="R254" s="59"/>
      <c r="S254" s="60"/>
    </row>
    <row r="255" customFormat="false" ht="15" hidden="false" customHeight="false" outlineLevel="0" collapsed="false">
      <c r="A255" s="37" t="n">
        <v>18</v>
      </c>
      <c r="B255" s="38"/>
      <c r="C255" s="39"/>
      <c r="D255" s="40" t="s">
        <v>283</v>
      </c>
      <c r="E255" s="40"/>
      <c r="F255" s="41"/>
      <c r="G255" s="42"/>
      <c r="H255" s="42"/>
      <c r="I255" s="42"/>
      <c r="J255" s="42" t="n">
        <f aca="false">SUBTOTAL(9,J256:J268)</f>
        <v>0</v>
      </c>
      <c r="K255" s="42" t="n">
        <f aca="false">SUBTOTAL(9,K256:K268)</f>
        <v>0</v>
      </c>
      <c r="L255" s="42" t="n">
        <f aca="false">SUBTOTAL(9,L256:L268)</f>
        <v>0</v>
      </c>
      <c r="M255" s="42"/>
      <c r="N255" s="42"/>
      <c r="O255" s="42"/>
      <c r="P255" s="42"/>
      <c r="Q255" s="42" t="n">
        <f aca="false">SUBTOTAL(9,Q256:Q268)</f>
        <v>0</v>
      </c>
      <c r="R255" s="42" t="n">
        <f aca="false">SUBTOTAL(9,R256:R268)</f>
        <v>0</v>
      </c>
      <c r="S255" s="43" t="n">
        <f aca="false">SUBTOTAL(9,S256:S268)</f>
        <v>0</v>
      </c>
    </row>
    <row r="256" customFormat="false" ht="22.35" hidden="false" customHeight="false" outlineLevel="0" collapsed="false">
      <c r="A256" s="97" t="s">
        <v>284</v>
      </c>
      <c r="B256" s="45" t="s">
        <v>8</v>
      </c>
      <c r="C256" s="96" t="n">
        <v>103272</v>
      </c>
      <c r="D256" s="47" t="s">
        <v>39</v>
      </c>
      <c r="E256" s="48" t="s">
        <v>40</v>
      </c>
      <c r="F256" s="49" t="n">
        <v>1</v>
      </c>
      <c r="G256" s="50"/>
      <c r="H256" s="50"/>
      <c r="I256" s="50" t="n">
        <f aca="false">ROUND((H256+G256),2)</f>
        <v>0</v>
      </c>
      <c r="J256" s="50" t="n">
        <f aca="false">ROUND((G256*F256),2)</f>
        <v>0</v>
      </c>
      <c r="K256" s="50" t="n">
        <f aca="false">ROUND((H256*F256),2)</f>
        <v>0</v>
      </c>
      <c r="L256" s="50" t="n">
        <f aca="false">ROUND((K256+J256),2)</f>
        <v>0</v>
      </c>
      <c r="M256" s="50" t="n">
        <f aca="false">ROUND((IF(P256="BDI 1",((1+($S$3/100))*G256),((1+($S$4/100))*G256))),2)</f>
        <v>0</v>
      </c>
      <c r="N256" s="50" t="n">
        <f aca="false">ROUND((IF(P256="BDI 1",((1+($S$3/100))*H256),((1+($S$4/100))*H256))),2)</f>
        <v>0</v>
      </c>
      <c r="O256" s="50" t="n">
        <f aca="false">ROUND((M256+N256),2)</f>
        <v>0</v>
      </c>
      <c r="P256" s="51" t="s">
        <v>28</v>
      </c>
      <c r="Q256" s="50" t="n">
        <f aca="false">ROUND(M256*F256,2)</f>
        <v>0</v>
      </c>
      <c r="R256" s="50" t="n">
        <f aca="false">ROUND(N256*F256,2)</f>
        <v>0</v>
      </c>
      <c r="S256" s="52" t="n">
        <f aca="false">ROUND(Q256+R256,2)</f>
        <v>0</v>
      </c>
    </row>
    <row r="257" customFormat="false" ht="32.8" hidden="false" customHeight="false" outlineLevel="0" collapsed="false">
      <c r="A257" s="97" t="s">
        <v>285</v>
      </c>
      <c r="B257" s="45" t="s">
        <v>8</v>
      </c>
      <c r="C257" s="96" t="n">
        <v>103290</v>
      </c>
      <c r="D257" s="47" t="s">
        <v>41</v>
      </c>
      <c r="E257" s="48" t="s">
        <v>42</v>
      </c>
      <c r="F257" s="49" t="n">
        <v>13</v>
      </c>
      <c r="G257" s="50"/>
      <c r="H257" s="50"/>
      <c r="I257" s="50" t="n">
        <f aca="false">ROUND((H257+G257),2)</f>
        <v>0</v>
      </c>
      <c r="J257" s="50" t="n">
        <f aca="false">ROUND((G257*F257),2)</f>
        <v>0</v>
      </c>
      <c r="K257" s="50" t="n">
        <f aca="false">ROUND((H257*F257),2)</f>
        <v>0</v>
      </c>
      <c r="L257" s="50" t="n">
        <f aca="false">ROUND((K257+J257),2)</f>
        <v>0</v>
      </c>
      <c r="M257" s="50" t="n">
        <f aca="false">ROUND((IF(P257="BDI 1",((1+($S$3/100))*G257),((1+($S$4/100))*G257))),2)</f>
        <v>0</v>
      </c>
      <c r="N257" s="50" t="n">
        <f aca="false">ROUND((IF(P257="BDI 1",((1+($S$3/100))*H257),((1+($S$4/100))*H257))),2)</f>
        <v>0</v>
      </c>
      <c r="O257" s="50" t="n">
        <f aca="false">ROUND((M257+N257),2)</f>
        <v>0</v>
      </c>
      <c r="P257" s="51" t="s">
        <v>28</v>
      </c>
      <c r="Q257" s="50" t="n">
        <f aca="false">ROUND(M257*F257,2)</f>
        <v>0</v>
      </c>
      <c r="R257" s="50" t="n">
        <f aca="false">ROUND(N257*F257,2)</f>
        <v>0</v>
      </c>
      <c r="S257" s="52" t="n">
        <f aca="false">ROUND(Q257+R257,2)</f>
        <v>0</v>
      </c>
    </row>
    <row r="258" customFormat="false" ht="22.35" hidden="false" customHeight="false" outlineLevel="0" collapsed="false">
      <c r="A258" s="97" t="s">
        <v>286</v>
      </c>
      <c r="B258" s="45" t="s">
        <v>8</v>
      </c>
      <c r="C258" s="96" t="n">
        <v>97641</v>
      </c>
      <c r="D258" s="47" t="s">
        <v>43</v>
      </c>
      <c r="E258" s="48" t="s">
        <v>27</v>
      </c>
      <c r="F258" s="49" t="n">
        <v>0.28</v>
      </c>
      <c r="G258" s="50"/>
      <c r="H258" s="50"/>
      <c r="I258" s="50" t="n">
        <f aca="false">ROUND((H258+G258),2)</f>
        <v>0</v>
      </c>
      <c r="J258" s="50" t="n">
        <f aca="false">ROUND((G258*F258),2)</f>
        <v>0</v>
      </c>
      <c r="K258" s="50" t="n">
        <f aca="false">ROUND((H258*F258),2)</f>
        <v>0</v>
      </c>
      <c r="L258" s="50" t="n">
        <f aca="false">ROUND((K258+J258),2)</f>
        <v>0</v>
      </c>
      <c r="M258" s="50" t="n">
        <f aca="false">ROUND((IF(P258="BDI 1",((1+($S$3/100))*G258),((1+($S$4/100))*G258))),2)</f>
        <v>0</v>
      </c>
      <c r="N258" s="50" t="n">
        <f aca="false">ROUND((IF(P258="BDI 1",((1+($S$3/100))*H258),((1+($S$4/100))*H258))),2)</f>
        <v>0</v>
      </c>
      <c r="O258" s="50" t="n">
        <f aca="false">ROUND((M258+N258),2)</f>
        <v>0</v>
      </c>
      <c r="P258" s="51" t="s">
        <v>28</v>
      </c>
      <c r="Q258" s="50" t="n">
        <f aca="false">ROUND(M258*F258,2)</f>
        <v>0</v>
      </c>
      <c r="R258" s="50" t="n">
        <f aca="false">ROUND(N258*F258,2)</f>
        <v>0</v>
      </c>
      <c r="S258" s="52" t="n">
        <f aca="false">ROUND(Q258+R258,2)</f>
        <v>0</v>
      </c>
    </row>
    <row r="259" customFormat="false" ht="22.35" hidden="false" customHeight="false" outlineLevel="0" collapsed="false">
      <c r="A259" s="97" t="s">
        <v>287</v>
      </c>
      <c r="B259" s="45" t="s">
        <v>8</v>
      </c>
      <c r="C259" s="96" t="n">
        <v>96113</v>
      </c>
      <c r="D259" s="47" t="s">
        <v>45</v>
      </c>
      <c r="E259" s="48" t="s">
        <v>27</v>
      </c>
      <c r="F259" s="49" t="n">
        <v>0.31</v>
      </c>
      <c r="G259" s="50"/>
      <c r="H259" s="50"/>
      <c r="I259" s="50" t="n">
        <f aca="false">ROUND((H259+G259),2)</f>
        <v>0</v>
      </c>
      <c r="J259" s="50" t="n">
        <f aca="false">ROUND((G259*F259),2)</f>
        <v>0</v>
      </c>
      <c r="K259" s="50" t="n">
        <f aca="false">ROUND((H259*F259),2)</f>
        <v>0</v>
      </c>
      <c r="L259" s="50" t="n">
        <f aca="false">ROUND((K259+J259),2)</f>
        <v>0</v>
      </c>
      <c r="M259" s="50" t="n">
        <f aca="false">ROUND((IF(P259="BDI 1",((1+($S$3/100))*G259),((1+($S$4/100))*G259))),2)</f>
        <v>0</v>
      </c>
      <c r="N259" s="50" t="n">
        <f aca="false">ROUND((IF(P259="BDI 1",((1+($S$3/100))*H259),((1+($S$4/100))*H259))),2)</f>
        <v>0</v>
      </c>
      <c r="O259" s="50" t="n">
        <f aca="false">ROUND((M259+N259),2)</f>
        <v>0</v>
      </c>
      <c r="P259" s="51" t="s">
        <v>28</v>
      </c>
      <c r="Q259" s="50" t="n">
        <f aca="false">ROUND(M259*F259,2)</f>
        <v>0</v>
      </c>
      <c r="R259" s="50" t="n">
        <f aca="false">ROUND(N259*F259,2)</f>
        <v>0</v>
      </c>
      <c r="S259" s="52" t="n">
        <f aca="false">ROUND(Q259+R259,2)</f>
        <v>0</v>
      </c>
    </row>
    <row r="260" customFormat="false" ht="32.8" hidden="false" customHeight="false" outlineLevel="0" collapsed="false">
      <c r="A260" s="97" t="s">
        <v>288</v>
      </c>
      <c r="B260" s="45" t="s">
        <v>8</v>
      </c>
      <c r="C260" s="96" t="n">
        <v>90437</v>
      </c>
      <c r="D260" s="47" t="s">
        <v>47</v>
      </c>
      <c r="E260" s="48" t="s">
        <v>40</v>
      </c>
      <c r="F260" s="49" t="n">
        <v>1</v>
      </c>
      <c r="G260" s="50"/>
      <c r="H260" s="50"/>
      <c r="I260" s="50" t="n">
        <f aca="false">ROUND((H260+G260),2)</f>
        <v>0</v>
      </c>
      <c r="J260" s="50" t="n">
        <f aca="false">ROUND((G260*F260),2)</f>
        <v>0</v>
      </c>
      <c r="K260" s="50" t="n">
        <f aca="false">ROUND((H260*F260),2)</f>
        <v>0</v>
      </c>
      <c r="L260" s="50" t="n">
        <f aca="false">ROUND((K260+J260),2)</f>
        <v>0</v>
      </c>
      <c r="M260" s="50" t="n">
        <f aca="false">ROUND((IF(P260="BDI 1",((1+($S$3/100))*G260),((1+($S$4/100))*G260))),2)</f>
        <v>0</v>
      </c>
      <c r="N260" s="50" t="n">
        <f aca="false">ROUND((IF(P260="BDI 1",((1+($S$3/100))*H260),((1+($S$4/100))*H260))),2)</f>
        <v>0</v>
      </c>
      <c r="O260" s="50" t="n">
        <f aca="false">ROUND((M260+N260),2)</f>
        <v>0</v>
      </c>
      <c r="P260" s="51" t="s">
        <v>28</v>
      </c>
      <c r="Q260" s="50" t="n">
        <f aca="false">ROUND(M260*F260,2)</f>
        <v>0</v>
      </c>
      <c r="R260" s="50" t="n">
        <f aca="false">ROUND(N260*F260,2)</f>
        <v>0</v>
      </c>
      <c r="S260" s="52" t="n">
        <f aca="false">ROUND(Q260+R260,2)</f>
        <v>0</v>
      </c>
    </row>
    <row r="261" customFormat="false" ht="15" hidden="false" customHeight="false" outlineLevel="0" collapsed="false">
      <c r="A261" s="97" t="s">
        <v>289</v>
      </c>
      <c r="B261" s="45" t="s">
        <v>8</v>
      </c>
      <c r="C261" s="96" t="n">
        <v>38124</v>
      </c>
      <c r="D261" s="47" t="s">
        <v>49</v>
      </c>
      <c r="E261" s="48" t="s">
        <v>40</v>
      </c>
      <c r="F261" s="49" t="n">
        <v>1</v>
      </c>
      <c r="G261" s="50"/>
      <c r="H261" s="50"/>
      <c r="I261" s="50" t="n">
        <f aca="false">ROUND((H261+G261),2)</f>
        <v>0</v>
      </c>
      <c r="J261" s="50" t="n">
        <f aca="false">ROUND((G261*F261),2)</f>
        <v>0</v>
      </c>
      <c r="K261" s="50" t="n">
        <f aca="false">ROUND((H261*F261),2)</f>
        <v>0</v>
      </c>
      <c r="L261" s="50" t="n">
        <f aca="false">ROUND((K261+J261),2)</f>
        <v>0</v>
      </c>
      <c r="M261" s="50" t="n">
        <f aca="false">ROUND((IF(P261="BDI 1",((1+($S$3/100))*G261),((1+($S$4/100))*G261))),2)</f>
        <v>0</v>
      </c>
      <c r="N261" s="50" t="n">
        <f aca="false">ROUND((IF(P261="BDI 1",((1+($S$3/100))*H261),((1+($S$4/100))*H261))),2)</f>
        <v>0</v>
      </c>
      <c r="O261" s="50" t="n">
        <f aca="false">ROUND((M261+N261),2)</f>
        <v>0</v>
      </c>
      <c r="P261" s="51" t="s">
        <v>28</v>
      </c>
      <c r="Q261" s="50" t="n">
        <f aca="false">ROUND(M261*F261,2)</f>
        <v>0</v>
      </c>
      <c r="R261" s="50" t="n">
        <f aca="false">ROUND(N261*F261,2)</f>
        <v>0</v>
      </c>
      <c r="S261" s="52" t="n">
        <f aca="false">ROUND(Q261+R261,2)</f>
        <v>0</v>
      </c>
    </row>
    <row r="262" customFormat="false" ht="22.35" hidden="false" customHeight="false" outlineLevel="0" collapsed="false">
      <c r="A262" s="97" t="s">
        <v>290</v>
      </c>
      <c r="B262" s="45" t="s">
        <v>51</v>
      </c>
      <c r="C262" s="96" t="n">
        <v>63148</v>
      </c>
      <c r="D262" s="47" t="s">
        <v>52</v>
      </c>
      <c r="E262" s="48" t="s">
        <v>42</v>
      </c>
      <c r="F262" s="49" t="n">
        <v>13.6</v>
      </c>
      <c r="G262" s="50"/>
      <c r="H262" s="50"/>
      <c r="I262" s="50" t="n">
        <f aca="false">ROUND((H262+G262),2)</f>
        <v>0</v>
      </c>
      <c r="J262" s="50" t="n">
        <f aca="false">ROUND((G262*F262),2)</f>
        <v>0</v>
      </c>
      <c r="K262" s="50" t="n">
        <f aca="false">ROUND((H262*F262),2)</f>
        <v>0</v>
      </c>
      <c r="L262" s="50" t="n">
        <f aca="false">ROUND((K262+J262),2)</f>
        <v>0</v>
      </c>
      <c r="M262" s="50" t="n">
        <f aca="false">ROUND((IF(P262="BDI 1",((1+($S$3/100))*G262),((1+($S$4/100))*G262))),2)</f>
        <v>0</v>
      </c>
      <c r="N262" s="50" t="n">
        <f aca="false">ROUND((IF(P262="BDI 1",((1+($S$3/100))*H262),((1+($S$4/100))*H262))),2)</f>
        <v>0</v>
      </c>
      <c r="O262" s="50" t="n">
        <f aca="false">ROUND((M262+N262),2)</f>
        <v>0</v>
      </c>
      <c r="P262" s="51" t="s">
        <v>28</v>
      </c>
      <c r="Q262" s="50" t="n">
        <f aca="false">ROUND(M262*F262,2)</f>
        <v>0</v>
      </c>
      <c r="R262" s="50" t="n">
        <f aca="false">ROUND(N262*F262,2)</f>
        <v>0</v>
      </c>
      <c r="S262" s="52" t="n">
        <f aca="false">ROUND(Q262+R262,2)</f>
        <v>0</v>
      </c>
    </row>
    <row r="263" customFormat="false" ht="32.8" hidden="false" customHeight="false" outlineLevel="0" collapsed="false">
      <c r="A263" s="97" t="s">
        <v>291</v>
      </c>
      <c r="B263" s="45" t="s">
        <v>51</v>
      </c>
      <c r="C263" s="96" t="n">
        <v>95</v>
      </c>
      <c r="D263" s="47" t="s">
        <v>54</v>
      </c>
      <c r="E263" s="48" t="s">
        <v>42</v>
      </c>
      <c r="F263" s="49" t="n">
        <v>13</v>
      </c>
      <c r="G263" s="50"/>
      <c r="H263" s="50"/>
      <c r="I263" s="50" t="n">
        <f aca="false">ROUND((H263+G263),2)</f>
        <v>0</v>
      </c>
      <c r="J263" s="50" t="n">
        <f aca="false">ROUND((G263*F263),2)</f>
        <v>0</v>
      </c>
      <c r="K263" s="50" t="n">
        <f aca="false">ROUND((H263*F263),2)</f>
        <v>0</v>
      </c>
      <c r="L263" s="50" t="n">
        <f aca="false">ROUND((K263+J263),2)</f>
        <v>0</v>
      </c>
      <c r="M263" s="50" t="n">
        <f aca="false">ROUND((IF(P263="BDI 1",((1+($S$3/100))*G263),((1+($S$4/100))*G263))),2)</f>
        <v>0</v>
      </c>
      <c r="N263" s="50" t="n">
        <f aca="false">ROUND((IF(P263="BDI 1",((1+($S$3/100))*H263),((1+($S$4/100))*H263))),2)</f>
        <v>0</v>
      </c>
      <c r="O263" s="50" t="n">
        <f aca="false">ROUND((M263+N263),2)</f>
        <v>0</v>
      </c>
      <c r="P263" s="51" t="s">
        <v>28</v>
      </c>
      <c r="Q263" s="50" t="n">
        <f aca="false">ROUND(M263*F263,2)</f>
        <v>0</v>
      </c>
      <c r="R263" s="50" t="n">
        <f aca="false">ROUND(N263*F263,2)</f>
        <v>0</v>
      </c>
      <c r="S263" s="52" t="n">
        <f aca="false">ROUND(Q263+R263,2)</f>
        <v>0</v>
      </c>
    </row>
    <row r="264" customFormat="false" ht="15" hidden="false" customHeight="false" outlineLevel="0" collapsed="false">
      <c r="A264" s="97" t="s">
        <v>292</v>
      </c>
      <c r="B264" s="45" t="s">
        <v>51</v>
      </c>
      <c r="C264" s="96" t="n">
        <v>96</v>
      </c>
      <c r="D264" s="47" t="s">
        <v>56</v>
      </c>
      <c r="E264" s="48" t="s">
        <v>42</v>
      </c>
      <c r="F264" s="49" t="n">
        <v>13.6</v>
      </c>
      <c r="G264" s="50"/>
      <c r="H264" s="50"/>
      <c r="I264" s="50" t="n">
        <f aca="false">ROUND((H264+G264),2)</f>
        <v>0</v>
      </c>
      <c r="J264" s="50" t="n">
        <f aca="false">ROUND((G264*F264),2)</f>
        <v>0</v>
      </c>
      <c r="K264" s="50" t="n">
        <f aca="false">ROUND((H264*F264),2)</f>
        <v>0</v>
      </c>
      <c r="L264" s="50" t="n">
        <f aca="false">ROUND((K264+J264),2)</f>
        <v>0</v>
      </c>
      <c r="M264" s="50" t="n">
        <f aca="false">ROUND((IF(P264="BDI 1",((1+($S$3/100))*G264),((1+($S$4/100))*G264))),2)</f>
        <v>0</v>
      </c>
      <c r="N264" s="50" t="n">
        <f aca="false">ROUND((IF(P264="BDI 1",((1+($S$3/100))*H264),((1+($S$4/100))*H264))),2)</f>
        <v>0</v>
      </c>
      <c r="O264" s="50" t="n">
        <f aca="false">ROUND((M264+N264),2)</f>
        <v>0</v>
      </c>
      <c r="P264" s="51" t="s">
        <v>28</v>
      </c>
      <c r="Q264" s="50" t="n">
        <f aca="false">ROUND(M264*F264,2)</f>
        <v>0</v>
      </c>
      <c r="R264" s="50" t="n">
        <f aca="false">ROUND(N264*F264,2)</f>
        <v>0</v>
      </c>
      <c r="S264" s="52" t="n">
        <f aca="false">ROUND(Q264+R264,2)</f>
        <v>0</v>
      </c>
    </row>
    <row r="265" customFormat="false" ht="15" hidden="false" customHeight="false" outlineLevel="0" collapsed="false">
      <c r="A265" s="97" t="s">
        <v>293</v>
      </c>
      <c r="B265" s="45" t="s">
        <v>58</v>
      </c>
      <c r="C265" s="96" t="n">
        <v>195</v>
      </c>
      <c r="D265" s="47" t="s">
        <v>59</v>
      </c>
      <c r="E265" s="48" t="s">
        <v>40</v>
      </c>
      <c r="F265" s="49" t="n">
        <v>1</v>
      </c>
      <c r="G265" s="50"/>
      <c r="H265" s="50"/>
      <c r="I265" s="50" t="n">
        <f aca="false">ROUND((H265+G265),2)</f>
        <v>0</v>
      </c>
      <c r="J265" s="50" t="n">
        <f aca="false">ROUND((G265*F265),2)</f>
        <v>0</v>
      </c>
      <c r="K265" s="50" t="n">
        <f aca="false">ROUND((H265*F265),2)</f>
        <v>0</v>
      </c>
      <c r="L265" s="50" t="n">
        <f aca="false">ROUND((K265+J265),2)</f>
        <v>0</v>
      </c>
      <c r="M265" s="50" t="n">
        <f aca="false">ROUND((IF(P265="BDI 1",((1+($S$3/100))*G265),((1+($S$4/100))*G265))),2)</f>
        <v>0</v>
      </c>
      <c r="N265" s="50" t="n">
        <f aca="false">ROUND((IF(P265="BDI 1",((1+($S$3/100))*H265),((1+($S$4/100))*H265))),2)</f>
        <v>0</v>
      </c>
      <c r="O265" s="50" t="n">
        <f aca="false">ROUND((M265+N265),2)</f>
        <v>0</v>
      </c>
      <c r="P265" s="51" t="s">
        <v>28</v>
      </c>
      <c r="Q265" s="50" t="n">
        <f aca="false">ROUND(M265*F265,2)</f>
        <v>0</v>
      </c>
      <c r="R265" s="50" t="n">
        <f aca="false">ROUND(N265*F265,2)</f>
        <v>0</v>
      </c>
      <c r="S265" s="52" t="n">
        <f aca="false">ROUND(Q265+R265,2)</f>
        <v>0</v>
      </c>
    </row>
    <row r="266" customFormat="false" ht="15" hidden="false" customHeight="false" outlineLevel="0" collapsed="false">
      <c r="A266" s="97" t="s">
        <v>294</v>
      </c>
      <c r="B266" s="45" t="s">
        <v>51</v>
      </c>
      <c r="C266" s="96" t="n">
        <v>98</v>
      </c>
      <c r="D266" s="47" t="s">
        <v>61</v>
      </c>
      <c r="E266" s="48" t="s">
        <v>40</v>
      </c>
      <c r="F266" s="49" t="n">
        <v>1</v>
      </c>
      <c r="G266" s="50"/>
      <c r="H266" s="50"/>
      <c r="I266" s="50" t="n">
        <f aca="false">ROUND((H266+G266),2)</f>
        <v>0</v>
      </c>
      <c r="J266" s="50" t="n">
        <f aca="false">ROUND((G266*F266),2)</f>
        <v>0</v>
      </c>
      <c r="K266" s="50" t="n">
        <f aca="false">ROUND((H266*F266),2)</f>
        <v>0</v>
      </c>
      <c r="L266" s="50" t="n">
        <f aca="false">ROUND((K266+J266),2)</f>
        <v>0</v>
      </c>
      <c r="M266" s="50" t="n">
        <f aca="false">ROUND((IF(P266="BDI 1",((1+($S$3/100))*G266),((1+($S$4/100))*G266))),2)</f>
        <v>0</v>
      </c>
      <c r="N266" s="50" t="n">
        <f aca="false">ROUND((IF(P266="BDI 1",((1+($S$3/100))*H266),((1+($S$4/100))*H266))),2)</f>
        <v>0</v>
      </c>
      <c r="O266" s="50" t="n">
        <f aca="false">ROUND((M266+N266),2)</f>
        <v>0</v>
      </c>
      <c r="P266" s="51" t="s">
        <v>28</v>
      </c>
      <c r="Q266" s="50" t="n">
        <f aca="false">ROUND(M266*F266,2)</f>
        <v>0</v>
      </c>
      <c r="R266" s="50" t="n">
        <f aca="false">ROUND(N266*F266,2)</f>
        <v>0</v>
      </c>
      <c r="S266" s="52" t="n">
        <f aca="false">ROUND(Q266+R266,2)</f>
        <v>0</v>
      </c>
    </row>
    <row r="267" customFormat="false" ht="22.35" hidden="false" customHeight="false" outlineLevel="0" collapsed="false">
      <c r="A267" s="97" t="s">
        <v>295</v>
      </c>
      <c r="B267" s="45" t="s">
        <v>8</v>
      </c>
      <c r="C267" s="96" t="n">
        <v>104315</v>
      </c>
      <c r="D267" s="47" t="s">
        <v>63</v>
      </c>
      <c r="E267" s="48" t="s">
        <v>42</v>
      </c>
      <c r="F267" s="49" t="n">
        <v>13</v>
      </c>
      <c r="G267" s="50"/>
      <c r="H267" s="50"/>
      <c r="I267" s="50" t="n">
        <f aca="false">ROUND((H267+G267),2)</f>
        <v>0</v>
      </c>
      <c r="J267" s="50" t="n">
        <f aca="false">ROUND((G267*F267),2)</f>
        <v>0</v>
      </c>
      <c r="K267" s="50" t="n">
        <f aca="false">ROUND((H267*F267),2)</f>
        <v>0</v>
      </c>
      <c r="L267" s="50" t="n">
        <f aca="false">ROUND((K267+J267),2)</f>
        <v>0</v>
      </c>
      <c r="M267" s="50" t="n">
        <f aca="false">ROUND((IF(P267="BDI 1",((1+($S$3/100))*G267),((1+($S$4/100))*G267))),2)</f>
        <v>0</v>
      </c>
      <c r="N267" s="50" t="n">
        <f aca="false">ROUND((IF(P267="BDI 1",((1+($S$3/100))*H267),((1+($S$4/100))*H267))),2)</f>
        <v>0</v>
      </c>
      <c r="O267" s="50" t="n">
        <f aca="false">ROUND((M267+N267),2)</f>
        <v>0</v>
      </c>
      <c r="P267" s="51" t="s">
        <v>28</v>
      </c>
      <c r="Q267" s="50" t="n">
        <f aca="false">ROUND(M267*F267,2)</f>
        <v>0</v>
      </c>
      <c r="R267" s="50" t="n">
        <f aca="false">ROUND(N267*F267,2)</f>
        <v>0</v>
      </c>
      <c r="S267" s="52" t="n">
        <f aca="false">ROUND(Q267+R267,2)</f>
        <v>0</v>
      </c>
    </row>
    <row r="268" customFormat="false" ht="32.8" hidden="false" customHeight="false" outlineLevel="0" collapsed="false">
      <c r="A268" s="97" t="s">
        <v>296</v>
      </c>
      <c r="B268" s="45" t="s">
        <v>8</v>
      </c>
      <c r="C268" s="96" t="n">
        <v>91845</v>
      </c>
      <c r="D268" s="47" t="s">
        <v>65</v>
      </c>
      <c r="E268" s="48" t="s">
        <v>42</v>
      </c>
      <c r="F268" s="49" t="n">
        <v>13</v>
      </c>
      <c r="G268" s="50"/>
      <c r="H268" s="50"/>
      <c r="I268" s="50" t="n">
        <f aca="false">ROUND((H268+G268),2)</f>
        <v>0</v>
      </c>
      <c r="J268" s="50" t="n">
        <f aca="false">ROUND((G268*F268),2)</f>
        <v>0</v>
      </c>
      <c r="K268" s="50" t="n">
        <f aca="false">ROUND((H268*F268),2)</f>
        <v>0</v>
      </c>
      <c r="L268" s="50" t="n">
        <f aca="false">ROUND((K268+J268),2)</f>
        <v>0</v>
      </c>
      <c r="M268" s="50" t="n">
        <f aca="false">ROUND((IF(P268="BDI 1",((1+($S$3/100))*G268),((1+($S$4/100))*G268))),2)</f>
        <v>0</v>
      </c>
      <c r="N268" s="50" t="n">
        <f aca="false">ROUND((IF(P268="BDI 1",((1+($S$3/100))*H268),((1+($S$4/100))*H268))),2)</f>
        <v>0</v>
      </c>
      <c r="O268" s="50" t="n">
        <f aca="false">ROUND((M268+N268),2)</f>
        <v>0</v>
      </c>
      <c r="P268" s="51" t="s">
        <v>28</v>
      </c>
      <c r="Q268" s="50" t="n">
        <f aca="false">ROUND(M268*F268,2)</f>
        <v>0</v>
      </c>
      <c r="R268" s="50" t="n">
        <f aca="false">ROUND(N268*F268,2)</f>
        <v>0</v>
      </c>
      <c r="S268" s="52" t="n">
        <f aca="false">ROUND(Q268+R268,2)</f>
        <v>0</v>
      </c>
    </row>
    <row r="269" customFormat="false" ht="15" hidden="false" customHeight="false" outlineLevel="0" collapsed="false">
      <c r="A269" s="53"/>
      <c r="B269" s="54"/>
      <c r="C269" s="55"/>
      <c r="D269" s="56"/>
      <c r="E269" s="55"/>
      <c r="F269" s="57"/>
      <c r="G269" s="57"/>
      <c r="H269" s="57"/>
      <c r="I269" s="58"/>
      <c r="J269" s="58"/>
      <c r="K269" s="58"/>
      <c r="L269" s="58"/>
      <c r="M269" s="59"/>
      <c r="N269" s="59"/>
      <c r="O269" s="59"/>
      <c r="P269" s="59"/>
      <c r="Q269" s="59"/>
      <c r="R269" s="59"/>
      <c r="S269" s="60"/>
    </row>
    <row r="270" customFormat="false" ht="15" hidden="false" customHeight="false" outlineLevel="0" collapsed="false">
      <c r="A270" s="37" t="n">
        <v>19</v>
      </c>
      <c r="B270" s="38"/>
      <c r="C270" s="39"/>
      <c r="D270" s="40" t="s">
        <v>297</v>
      </c>
      <c r="E270" s="40"/>
      <c r="F270" s="41"/>
      <c r="G270" s="42"/>
      <c r="H270" s="42"/>
      <c r="I270" s="42"/>
      <c r="J270" s="42" t="n">
        <f aca="false">SUBTOTAL(9,J271:J283)</f>
        <v>0</v>
      </c>
      <c r="K270" s="42" t="n">
        <f aca="false">SUBTOTAL(9,K271:K283)</f>
        <v>0</v>
      </c>
      <c r="L270" s="42" t="n">
        <f aca="false">SUBTOTAL(9,L271:L283)</f>
        <v>0</v>
      </c>
      <c r="M270" s="42"/>
      <c r="N270" s="42"/>
      <c r="O270" s="42"/>
      <c r="P270" s="42"/>
      <c r="Q270" s="42" t="n">
        <f aca="false">SUBTOTAL(9,Q271:Q283)</f>
        <v>0</v>
      </c>
      <c r="R270" s="42" t="n">
        <f aca="false">SUBTOTAL(9,R271:R283)</f>
        <v>0</v>
      </c>
      <c r="S270" s="43" t="n">
        <f aca="false">SUBTOTAL(9,S271:S283)</f>
        <v>0</v>
      </c>
    </row>
    <row r="271" customFormat="false" ht="22.35" hidden="false" customHeight="false" outlineLevel="0" collapsed="false">
      <c r="A271" s="97" t="s">
        <v>298</v>
      </c>
      <c r="B271" s="45" t="s">
        <v>8</v>
      </c>
      <c r="C271" s="96" t="n">
        <v>103272</v>
      </c>
      <c r="D271" s="47" t="s">
        <v>39</v>
      </c>
      <c r="E271" s="48" t="s">
        <v>40</v>
      </c>
      <c r="F271" s="49" t="n">
        <v>1</v>
      </c>
      <c r="G271" s="50"/>
      <c r="H271" s="50"/>
      <c r="I271" s="50" t="n">
        <f aca="false">ROUND((H271+G271),2)</f>
        <v>0</v>
      </c>
      <c r="J271" s="50" t="n">
        <f aca="false">ROUND((G271*F271),2)</f>
        <v>0</v>
      </c>
      <c r="K271" s="50" t="n">
        <f aca="false">ROUND((H271*F271),2)</f>
        <v>0</v>
      </c>
      <c r="L271" s="50" t="n">
        <f aca="false">ROUND((K271+J271),2)</f>
        <v>0</v>
      </c>
      <c r="M271" s="50" t="n">
        <f aca="false">ROUND((IF(P271="BDI 1",((1+($S$3/100))*G271),((1+($S$4/100))*G271))),2)</f>
        <v>0</v>
      </c>
      <c r="N271" s="50" t="n">
        <f aca="false">ROUND((IF(P271="BDI 1",((1+($S$3/100))*H271),((1+($S$4/100))*H271))),2)</f>
        <v>0</v>
      </c>
      <c r="O271" s="50" t="n">
        <f aca="false">ROUND((M271+N271),2)</f>
        <v>0</v>
      </c>
      <c r="P271" s="51" t="s">
        <v>28</v>
      </c>
      <c r="Q271" s="50" t="n">
        <f aca="false">ROUND(M271*F271,2)</f>
        <v>0</v>
      </c>
      <c r="R271" s="50" t="n">
        <f aca="false">ROUND(N271*F271,2)</f>
        <v>0</v>
      </c>
      <c r="S271" s="52" t="n">
        <f aca="false">ROUND(Q271+R271,2)</f>
        <v>0</v>
      </c>
    </row>
    <row r="272" customFormat="false" ht="32.8" hidden="false" customHeight="false" outlineLevel="0" collapsed="false">
      <c r="A272" s="97" t="s">
        <v>299</v>
      </c>
      <c r="B272" s="45" t="s">
        <v>8</v>
      </c>
      <c r="C272" s="96" t="n">
        <v>103290</v>
      </c>
      <c r="D272" s="47" t="s">
        <v>41</v>
      </c>
      <c r="E272" s="48" t="s">
        <v>42</v>
      </c>
      <c r="F272" s="49" t="n">
        <v>9</v>
      </c>
      <c r="G272" s="50"/>
      <c r="H272" s="50"/>
      <c r="I272" s="50" t="n">
        <f aca="false">ROUND((H272+G272),2)</f>
        <v>0</v>
      </c>
      <c r="J272" s="50" t="n">
        <f aca="false">ROUND((G272*F272),2)</f>
        <v>0</v>
      </c>
      <c r="K272" s="50" t="n">
        <f aca="false">ROUND((H272*F272),2)</f>
        <v>0</v>
      </c>
      <c r="L272" s="50" t="n">
        <f aca="false">ROUND((K272+J272),2)</f>
        <v>0</v>
      </c>
      <c r="M272" s="50" t="n">
        <f aca="false">ROUND((IF(P272="BDI 1",((1+($S$3/100))*G272),((1+($S$4/100))*G272))),2)</f>
        <v>0</v>
      </c>
      <c r="N272" s="50" t="n">
        <f aca="false">ROUND((IF(P272="BDI 1",((1+($S$3/100))*H272),((1+($S$4/100))*H272))),2)</f>
        <v>0</v>
      </c>
      <c r="O272" s="50" t="n">
        <f aca="false">ROUND((M272+N272),2)</f>
        <v>0</v>
      </c>
      <c r="P272" s="51" t="s">
        <v>28</v>
      </c>
      <c r="Q272" s="50" t="n">
        <f aca="false">ROUND(M272*F272,2)</f>
        <v>0</v>
      </c>
      <c r="R272" s="50" t="n">
        <f aca="false">ROUND(N272*F272,2)</f>
        <v>0</v>
      </c>
      <c r="S272" s="52" t="n">
        <f aca="false">ROUND(Q272+R272,2)</f>
        <v>0</v>
      </c>
    </row>
    <row r="273" customFormat="false" ht="22.35" hidden="false" customHeight="false" outlineLevel="0" collapsed="false">
      <c r="A273" s="97" t="s">
        <v>300</v>
      </c>
      <c r="B273" s="45" t="s">
        <v>8</v>
      </c>
      <c r="C273" s="96" t="n">
        <v>97641</v>
      </c>
      <c r="D273" s="47" t="s">
        <v>43</v>
      </c>
      <c r="E273" s="48" t="s">
        <v>27</v>
      </c>
      <c r="F273" s="49" t="n">
        <v>0.28</v>
      </c>
      <c r="G273" s="50"/>
      <c r="H273" s="50"/>
      <c r="I273" s="50" t="n">
        <f aca="false">ROUND((H273+G273),2)</f>
        <v>0</v>
      </c>
      <c r="J273" s="50" t="n">
        <f aca="false">ROUND((G273*F273),2)</f>
        <v>0</v>
      </c>
      <c r="K273" s="50" t="n">
        <f aca="false">ROUND((H273*F273),2)</f>
        <v>0</v>
      </c>
      <c r="L273" s="50" t="n">
        <f aca="false">ROUND((K273+J273),2)</f>
        <v>0</v>
      </c>
      <c r="M273" s="50" t="n">
        <f aca="false">ROUND((IF(P273="BDI 1",((1+($S$3/100))*G273),((1+($S$4/100))*G273))),2)</f>
        <v>0</v>
      </c>
      <c r="N273" s="50" t="n">
        <f aca="false">ROUND((IF(P273="BDI 1",((1+($S$3/100))*H273),((1+($S$4/100))*H273))),2)</f>
        <v>0</v>
      </c>
      <c r="O273" s="50" t="n">
        <f aca="false">ROUND((M273+N273),2)</f>
        <v>0</v>
      </c>
      <c r="P273" s="51" t="s">
        <v>28</v>
      </c>
      <c r="Q273" s="50" t="n">
        <f aca="false">ROUND(M273*F273,2)</f>
        <v>0</v>
      </c>
      <c r="R273" s="50" t="n">
        <f aca="false">ROUND(N273*F273,2)</f>
        <v>0</v>
      </c>
      <c r="S273" s="52" t="n">
        <f aca="false">ROUND(Q273+R273,2)</f>
        <v>0</v>
      </c>
    </row>
    <row r="274" customFormat="false" ht="22.35" hidden="false" customHeight="false" outlineLevel="0" collapsed="false">
      <c r="A274" s="97" t="s">
        <v>301</v>
      </c>
      <c r="B274" s="45" t="s">
        <v>8</v>
      </c>
      <c r="C274" s="96" t="n">
        <v>96113</v>
      </c>
      <c r="D274" s="47" t="s">
        <v>45</v>
      </c>
      <c r="E274" s="48" t="s">
        <v>27</v>
      </c>
      <c r="F274" s="49" t="n">
        <v>0.31</v>
      </c>
      <c r="G274" s="50"/>
      <c r="H274" s="50"/>
      <c r="I274" s="50" t="n">
        <f aca="false">ROUND((H274+G274),2)</f>
        <v>0</v>
      </c>
      <c r="J274" s="50" t="n">
        <f aca="false">ROUND((G274*F274),2)</f>
        <v>0</v>
      </c>
      <c r="K274" s="50" t="n">
        <f aca="false">ROUND((H274*F274),2)</f>
        <v>0</v>
      </c>
      <c r="L274" s="50" t="n">
        <f aca="false">ROUND((K274+J274),2)</f>
        <v>0</v>
      </c>
      <c r="M274" s="50" t="n">
        <f aca="false">ROUND((IF(P274="BDI 1",((1+($S$3/100))*G274),((1+($S$4/100))*G274))),2)</f>
        <v>0</v>
      </c>
      <c r="N274" s="50" t="n">
        <f aca="false">ROUND((IF(P274="BDI 1",((1+($S$3/100))*H274),((1+($S$4/100))*H274))),2)</f>
        <v>0</v>
      </c>
      <c r="O274" s="50" t="n">
        <f aca="false">ROUND((M274+N274),2)</f>
        <v>0</v>
      </c>
      <c r="P274" s="51" t="s">
        <v>28</v>
      </c>
      <c r="Q274" s="50" t="n">
        <f aca="false">ROUND(M274*F274,2)</f>
        <v>0</v>
      </c>
      <c r="R274" s="50" t="n">
        <f aca="false">ROUND(N274*F274,2)</f>
        <v>0</v>
      </c>
      <c r="S274" s="52" t="n">
        <f aca="false">ROUND(Q274+R274,2)</f>
        <v>0</v>
      </c>
    </row>
    <row r="275" customFormat="false" ht="32.8" hidden="false" customHeight="false" outlineLevel="0" collapsed="false">
      <c r="A275" s="97" t="s">
        <v>302</v>
      </c>
      <c r="B275" s="45" t="s">
        <v>8</v>
      </c>
      <c r="C275" s="96" t="n">
        <v>90437</v>
      </c>
      <c r="D275" s="47" t="s">
        <v>47</v>
      </c>
      <c r="E275" s="48" t="s">
        <v>40</v>
      </c>
      <c r="F275" s="49" t="n">
        <v>1</v>
      </c>
      <c r="G275" s="50"/>
      <c r="H275" s="50"/>
      <c r="I275" s="50" t="n">
        <f aca="false">ROUND((H275+G275),2)</f>
        <v>0</v>
      </c>
      <c r="J275" s="50" t="n">
        <f aca="false">ROUND((G275*F275),2)</f>
        <v>0</v>
      </c>
      <c r="K275" s="50" t="n">
        <f aca="false">ROUND((H275*F275),2)</f>
        <v>0</v>
      </c>
      <c r="L275" s="50" t="n">
        <f aca="false">ROUND((K275+J275),2)</f>
        <v>0</v>
      </c>
      <c r="M275" s="50" t="n">
        <f aca="false">ROUND((IF(P275="BDI 1",((1+($S$3/100))*G275),((1+($S$4/100))*G275))),2)</f>
        <v>0</v>
      </c>
      <c r="N275" s="50" t="n">
        <f aca="false">ROUND((IF(P275="BDI 1",((1+($S$3/100))*H275),((1+($S$4/100))*H275))),2)</f>
        <v>0</v>
      </c>
      <c r="O275" s="50" t="n">
        <f aca="false">ROUND((M275+N275),2)</f>
        <v>0</v>
      </c>
      <c r="P275" s="51" t="s">
        <v>28</v>
      </c>
      <c r="Q275" s="50" t="n">
        <f aca="false">ROUND(M275*F275,2)</f>
        <v>0</v>
      </c>
      <c r="R275" s="50" t="n">
        <f aca="false">ROUND(N275*F275,2)</f>
        <v>0</v>
      </c>
      <c r="S275" s="52" t="n">
        <f aca="false">ROUND(Q275+R275,2)</f>
        <v>0</v>
      </c>
    </row>
    <row r="276" customFormat="false" ht="15" hidden="false" customHeight="false" outlineLevel="0" collapsed="false">
      <c r="A276" s="97" t="s">
        <v>303</v>
      </c>
      <c r="B276" s="45" t="s">
        <v>8</v>
      </c>
      <c r="C276" s="96" t="n">
        <v>38124</v>
      </c>
      <c r="D276" s="47" t="s">
        <v>49</v>
      </c>
      <c r="E276" s="48" t="s">
        <v>40</v>
      </c>
      <c r="F276" s="49" t="n">
        <v>1</v>
      </c>
      <c r="G276" s="50"/>
      <c r="H276" s="50"/>
      <c r="I276" s="50" t="n">
        <f aca="false">ROUND((H276+G276),2)</f>
        <v>0</v>
      </c>
      <c r="J276" s="50" t="n">
        <f aca="false">ROUND((G276*F276),2)</f>
        <v>0</v>
      </c>
      <c r="K276" s="50" t="n">
        <f aca="false">ROUND((H276*F276),2)</f>
        <v>0</v>
      </c>
      <c r="L276" s="50" t="n">
        <f aca="false">ROUND((K276+J276),2)</f>
        <v>0</v>
      </c>
      <c r="M276" s="50" t="n">
        <f aca="false">ROUND((IF(P276="BDI 1",((1+($S$3/100))*G276),((1+($S$4/100))*G276))),2)</f>
        <v>0</v>
      </c>
      <c r="N276" s="50" t="n">
        <f aca="false">ROUND((IF(P276="BDI 1",((1+($S$3/100))*H276),((1+($S$4/100))*H276))),2)</f>
        <v>0</v>
      </c>
      <c r="O276" s="50" t="n">
        <f aca="false">ROUND((M276+N276),2)</f>
        <v>0</v>
      </c>
      <c r="P276" s="51" t="s">
        <v>28</v>
      </c>
      <c r="Q276" s="50" t="n">
        <f aca="false">ROUND(M276*F276,2)</f>
        <v>0</v>
      </c>
      <c r="R276" s="50" t="n">
        <f aca="false">ROUND(N276*F276,2)</f>
        <v>0</v>
      </c>
      <c r="S276" s="52" t="n">
        <f aca="false">ROUND(Q276+R276,2)</f>
        <v>0</v>
      </c>
    </row>
    <row r="277" customFormat="false" ht="22.35" hidden="false" customHeight="false" outlineLevel="0" collapsed="false">
      <c r="A277" s="97" t="s">
        <v>304</v>
      </c>
      <c r="B277" s="45" t="s">
        <v>51</v>
      </c>
      <c r="C277" s="96" t="n">
        <v>63148</v>
      </c>
      <c r="D277" s="47" t="s">
        <v>52</v>
      </c>
      <c r="E277" s="48" t="s">
        <v>42</v>
      </c>
      <c r="F277" s="49" t="n">
        <v>9</v>
      </c>
      <c r="G277" s="50"/>
      <c r="H277" s="50"/>
      <c r="I277" s="50" t="n">
        <f aca="false">ROUND((H277+G277),2)</f>
        <v>0</v>
      </c>
      <c r="J277" s="50" t="n">
        <f aca="false">ROUND((G277*F277),2)</f>
        <v>0</v>
      </c>
      <c r="K277" s="50" t="n">
        <f aca="false">ROUND((H277*F277),2)</f>
        <v>0</v>
      </c>
      <c r="L277" s="50" t="n">
        <f aca="false">ROUND((K277+J277),2)</f>
        <v>0</v>
      </c>
      <c r="M277" s="50" t="n">
        <f aca="false">ROUND((IF(P277="BDI 1",((1+($S$3/100))*G277),((1+($S$4/100))*G277))),2)</f>
        <v>0</v>
      </c>
      <c r="N277" s="50" t="n">
        <f aca="false">ROUND((IF(P277="BDI 1",((1+($S$3/100))*H277),((1+($S$4/100))*H277))),2)</f>
        <v>0</v>
      </c>
      <c r="O277" s="50" t="n">
        <f aca="false">ROUND((M277+N277),2)</f>
        <v>0</v>
      </c>
      <c r="P277" s="51" t="s">
        <v>28</v>
      </c>
      <c r="Q277" s="50" t="n">
        <f aca="false">ROUND(M277*F277,2)</f>
        <v>0</v>
      </c>
      <c r="R277" s="50" t="n">
        <f aca="false">ROUND(N277*F277,2)</f>
        <v>0</v>
      </c>
      <c r="S277" s="52" t="n">
        <f aca="false">ROUND(Q277+R277,2)</f>
        <v>0</v>
      </c>
    </row>
    <row r="278" customFormat="false" ht="32.8" hidden="false" customHeight="false" outlineLevel="0" collapsed="false">
      <c r="A278" s="97" t="s">
        <v>305</v>
      </c>
      <c r="B278" s="45" t="s">
        <v>51</v>
      </c>
      <c r="C278" s="96" t="n">
        <v>95</v>
      </c>
      <c r="D278" s="47" t="s">
        <v>54</v>
      </c>
      <c r="E278" s="48" t="s">
        <v>42</v>
      </c>
      <c r="F278" s="49" t="n">
        <v>9</v>
      </c>
      <c r="G278" s="50"/>
      <c r="H278" s="50"/>
      <c r="I278" s="50" t="n">
        <f aca="false">ROUND((H278+G278),2)</f>
        <v>0</v>
      </c>
      <c r="J278" s="50" t="n">
        <f aca="false">ROUND((G278*F278),2)</f>
        <v>0</v>
      </c>
      <c r="K278" s="50" t="n">
        <f aca="false">ROUND((H278*F278),2)</f>
        <v>0</v>
      </c>
      <c r="L278" s="50" t="n">
        <f aca="false">ROUND((K278+J278),2)</f>
        <v>0</v>
      </c>
      <c r="M278" s="50" t="n">
        <f aca="false">ROUND((IF(P278="BDI 1",((1+($S$3/100))*G278),((1+($S$4/100))*G278))),2)</f>
        <v>0</v>
      </c>
      <c r="N278" s="50" t="n">
        <f aca="false">ROUND((IF(P278="BDI 1",((1+($S$3/100))*H278),((1+($S$4/100))*H278))),2)</f>
        <v>0</v>
      </c>
      <c r="O278" s="50" t="n">
        <f aca="false">ROUND((M278+N278),2)</f>
        <v>0</v>
      </c>
      <c r="P278" s="51" t="s">
        <v>28</v>
      </c>
      <c r="Q278" s="50" t="n">
        <f aca="false">ROUND(M278*F278,2)</f>
        <v>0</v>
      </c>
      <c r="R278" s="50" t="n">
        <f aca="false">ROUND(N278*F278,2)</f>
        <v>0</v>
      </c>
      <c r="S278" s="52" t="n">
        <f aca="false">ROUND(Q278+R278,2)</f>
        <v>0</v>
      </c>
    </row>
    <row r="279" customFormat="false" ht="15" hidden="false" customHeight="false" outlineLevel="0" collapsed="false">
      <c r="A279" s="97" t="s">
        <v>306</v>
      </c>
      <c r="B279" s="45" t="s">
        <v>51</v>
      </c>
      <c r="C279" s="96" t="n">
        <v>96</v>
      </c>
      <c r="D279" s="47" t="s">
        <v>56</v>
      </c>
      <c r="E279" s="48" t="s">
        <v>42</v>
      </c>
      <c r="F279" s="49" t="n">
        <v>9.6</v>
      </c>
      <c r="G279" s="50"/>
      <c r="H279" s="50"/>
      <c r="I279" s="50" t="n">
        <f aca="false">ROUND((H279+G279),2)</f>
        <v>0</v>
      </c>
      <c r="J279" s="50" t="n">
        <f aca="false">ROUND((G279*F279),2)</f>
        <v>0</v>
      </c>
      <c r="K279" s="50" t="n">
        <f aca="false">ROUND((H279*F279),2)</f>
        <v>0</v>
      </c>
      <c r="L279" s="50" t="n">
        <f aca="false">ROUND((K279+J279),2)</f>
        <v>0</v>
      </c>
      <c r="M279" s="50" t="n">
        <f aca="false">ROUND((IF(P279="BDI 1",((1+($S$3/100))*G279),((1+($S$4/100))*G279))),2)</f>
        <v>0</v>
      </c>
      <c r="N279" s="50" t="n">
        <f aca="false">ROUND((IF(P279="BDI 1",((1+($S$3/100))*H279),((1+($S$4/100))*H279))),2)</f>
        <v>0</v>
      </c>
      <c r="O279" s="50" t="n">
        <f aca="false">ROUND((M279+N279),2)</f>
        <v>0</v>
      </c>
      <c r="P279" s="51" t="s">
        <v>28</v>
      </c>
      <c r="Q279" s="50" t="n">
        <f aca="false">ROUND(M279*F279,2)</f>
        <v>0</v>
      </c>
      <c r="R279" s="50" t="n">
        <f aca="false">ROUND(N279*F279,2)</f>
        <v>0</v>
      </c>
      <c r="S279" s="52" t="n">
        <f aca="false">ROUND(Q279+R279,2)</f>
        <v>0</v>
      </c>
    </row>
    <row r="280" customFormat="false" ht="15" hidden="false" customHeight="false" outlineLevel="0" collapsed="false">
      <c r="A280" s="97" t="s">
        <v>307</v>
      </c>
      <c r="B280" s="45" t="s">
        <v>58</v>
      </c>
      <c r="C280" s="96" t="n">
        <v>195</v>
      </c>
      <c r="D280" s="47" t="s">
        <v>59</v>
      </c>
      <c r="E280" s="48" t="s">
        <v>40</v>
      </c>
      <c r="F280" s="49" t="n">
        <v>1</v>
      </c>
      <c r="G280" s="50"/>
      <c r="H280" s="50"/>
      <c r="I280" s="50" t="n">
        <f aca="false">ROUND((H280+G280),2)</f>
        <v>0</v>
      </c>
      <c r="J280" s="50" t="n">
        <f aca="false">ROUND((G280*F280),2)</f>
        <v>0</v>
      </c>
      <c r="K280" s="50" t="n">
        <f aca="false">ROUND((H280*F280),2)</f>
        <v>0</v>
      </c>
      <c r="L280" s="50" t="n">
        <f aca="false">ROUND((K280+J280),2)</f>
        <v>0</v>
      </c>
      <c r="M280" s="50" t="n">
        <f aca="false">ROUND((IF(P280="BDI 1",((1+($S$3/100))*G280),((1+($S$4/100))*G280))),2)</f>
        <v>0</v>
      </c>
      <c r="N280" s="50" t="n">
        <f aca="false">ROUND((IF(P280="BDI 1",((1+($S$3/100))*H280),((1+($S$4/100))*H280))),2)</f>
        <v>0</v>
      </c>
      <c r="O280" s="50" t="n">
        <f aca="false">ROUND((M280+N280),2)</f>
        <v>0</v>
      </c>
      <c r="P280" s="51" t="s">
        <v>28</v>
      </c>
      <c r="Q280" s="50" t="n">
        <f aca="false">ROUND(M280*F280,2)</f>
        <v>0</v>
      </c>
      <c r="R280" s="50" t="n">
        <f aca="false">ROUND(N280*F280,2)</f>
        <v>0</v>
      </c>
      <c r="S280" s="52" t="n">
        <f aca="false">ROUND(Q280+R280,2)</f>
        <v>0</v>
      </c>
    </row>
    <row r="281" customFormat="false" ht="15" hidden="false" customHeight="false" outlineLevel="0" collapsed="false">
      <c r="A281" s="97" t="s">
        <v>308</v>
      </c>
      <c r="B281" s="45" t="s">
        <v>51</v>
      </c>
      <c r="C281" s="96" t="n">
        <v>98</v>
      </c>
      <c r="D281" s="47" t="s">
        <v>61</v>
      </c>
      <c r="E281" s="48" t="s">
        <v>40</v>
      </c>
      <c r="F281" s="49" t="n">
        <v>1</v>
      </c>
      <c r="G281" s="50"/>
      <c r="H281" s="50"/>
      <c r="I281" s="50" t="n">
        <f aca="false">ROUND((H281+G281),2)</f>
        <v>0</v>
      </c>
      <c r="J281" s="50" t="n">
        <f aca="false">ROUND((G281*F281),2)</f>
        <v>0</v>
      </c>
      <c r="K281" s="50" t="n">
        <f aca="false">ROUND((H281*F281),2)</f>
        <v>0</v>
      </c>
      <c r="L281" s="50" t="n">
        <f aca="false">ROUND((K281+J281),2)</f>
        <v>0</v>
      </c>
      <c r="M281" s="50" t="n">
        <f aca="false">ROUND((IF(P281="BDI 1",((1+($S$3/100))*G281),((1+($S$4/100))*G281))),2)</f>
        <v>0</v>
      </c>
      <c r="N281" s="50" t="n">
        <f aca="false">ROUND((IF(P281="BDI 1",((1+($S$3/100))*H281),((1+($S$4/100))*H281))),2)</f>
        <v>0</v>
      </c>
      <c r="O281" s="50" t="n">
        <f aca="false">ROUND((M281+N281),2)</f>
        <v>0</v>
      </c>
      <c r="P281" s="51" t="s">
        <v>28</v>
      </c>
      <c r="Q281" s="50" t="n">
        <f aca="false">ROUND(M281*F281,2)</f>
        <v>0</v>
      </c>
      <c r="R281" s="50" t="n">
        <f aca="false">ROUND(N281*F281,2)</f>
        <v>0</v>
      </c>
      <c r="S281" s="52" t="n">
        <f aca="false">ROUND(Q281+R281,2)</f>
        <v>0</v>
      </c>
    </row>
    <row r="282" customFormat="false" ht="22.35" hidden="false" customHeight="false" outlineLevel="0" collapsed="false">
      <c r="A282" s="97" t="s">
        <v>309</v>
      </c>
      <c r="B282" s="45" t="s">
        <v>8</v>
      </c>
      <c r="C282" s="96" t="n">
        <v>104315</v>
      </c>
      <c r="D282" s="47" t="s">
        <v>63</v>
      </c>
      <c r="E282" s="48" t="s">
        <v>42</v>
      </c>
      <c r="F282" s="49" t="n">
        <v>9</v>
      </c>
      <c r="G282" s="50"/>
      <c r="H282" s="50"/>
      <c r="I282" s="50" t="n">
        <f aca="false">ROUND((H282+G282),2)</f>
        <v>0</v>
      </c>
      <c r="J282" s="50" t="n">
        <f aca="false">ROUND((G282*F282),2)</f>
        <v>0</v>
      </c>
      <c r="K282" s="50" t="n">
        <f aca="false">ROUND((H282*F282),2)</f>
        <v>0</v>
      </c>
      <c r="L282" s="50" t="n">
        <f aca="false">ROUND((K282+J282),2)</f>
        <v>0</v>
      </c>
      <c r="M282" s="50" t="n">
        <f aca="false">ROUND((IF(P282="BDI 1",((1+($S$3/100))*G282),((1+($S$4/100))*G282))),2)</f>
        <v>0</v>
      </c>
      <c r="N282" s="50" t="n">
        <f aca="false">ROUND((IF(P282="BDI 1",((1+($S$3/100))*H282),((1+($S$4/100))*H282))),2)</f>
        <v>0</v>
      </c>
      <c r="O282" s="50" t="n">
        <f aca="false">ROUND((M282+N282),2)</f>
        <v>0</v>
      </c>
      <c r="P282" s="51" t="s">
        <v>28</v>
      </c>
      <c r="Q282" s="50" t="n">
        <f aca="false">ROUND(M282*F282,2)</f>
        <v>0</v>
      </c>
      <c r="R282" s="50" t="n">
        <f aca="false">ROUND(N282*F282,2)</f>
        <v>0</v>
      </c>
      <c r="S282" s="52" t="n">
        <f aca="false">ROUND(Q282+R282,2)</f>
        <v>0</v>
      </c>
    </row>
    <row r="283" customFormat="false" ht="32.8" hidden="false" customHeight="false" outlineLevel="0" collapsed="false">
      <c r="A283" s="97" t="s">
        <v>310</v>
      </c>
      <c r="B283" s="45" t="s">
        <v>8</v>
      </c>
      <c r="C283" s="96" t="n">
        <v>91845</v>
      </c>
      <c r="D283" s="47" t="s">
        <v>65</v>
      </c>
      <c r="E283" s="48" t="s">
        <v>42</v>
      </c>
      <c r="F283" s="49" t="n">
        <v>9</v>
      </c>
      <c r="G283" s="50"/>
      <c r="H283" s="50"/>
      <c r="I283" s="50" t="n">
        <f aca="false">ROUND((H283+G283),2)</f>
        <v>0</v>
      </c>
      <c r="J283" s="50" t="n">
        <f aca="false">ROUND((G283*F283),2)</f>
        <v>0</v>
      </c>
      <c r="K283" s="50" t="n">
        <f aca="false">ROUND((H283*F283),2)</f>
        <v>0</v>
      </c>
      <c r="L283" s="50" t="n">
        <f aca="false">ROUND((K283+J283),2)</f>
        <v>0</v>
      </c>
      <c r="M283" s="50" t="n">
        <f aca="false">ROUND((IF(P283="BDI 1",((1+($S$3/100))*G283),((1+($S$4/100))*G283))),2)</f>
        <v>0</v>
      </c>
      <c r="N283" s="50" t="n">
        <f aca="false">ROUND((IF(P283="BDI 1",((1+($S$3/100))*H283),((1+($S$4/100))*H283))),2)</f>
        <v>0</v>
      </c>
      <c r="O283" s="50" t="n">
        <f aca="false">ROUND((M283+N283),2)</f>
        <v>0</v>
      </c>
      <c r="P283" s="51" t="s">
        <v>28</v>
      </c>
      <c r="Q283" s="50" t="n">
        <f aca="false">ROUND(M283*F283,2)</f>
        <v>0</v>
      </c>
      <c r="R283" s="50" t="n">
        <f aca="false">ROUND(N283*F283,2)</f>
        <v>0</v>
      </c>
      <c r="S283" s="52" t="n">
        <f aca="false">ROUND(Q283+R283,2)</f>
        <v>0</v>
      </c>
    </row>
    <row r="284" customFormat="false" ht="15" hidden="false" customHeight="false" outlineLevel="0" collapsed="false">
      <c r="A284" s="53"/>
      <c r="B284" s="54"/>
      <c r="C284" s="55"/>
      <c r="D284" s="56"/>
      <c r="E284" s="55"/>
      <c r="F284" s="57"/>
      <c r="G284" s="57"/>
      <c r="H284" s="57"/>
      <c r="I284" s="58"/>
      <c r="J284" s="58"/>
      <c r="K284" s="58"/>
      <c r="L284" s="58"/>
      <c r="M284" s="59"/>
      <c r="N284" s="59"/>
      <c r="O284" s="59"/>
      <c r="P284" s="59"/>
      <c r="Q284" s="59"/>
      <c r="R284" s="59"/>
      <c r="S284" s="60"/>
    </row>
    <row r="285" customFormat="false" ht="15" hidden="false" customHeight="false" outlineLevel="0" collapsed="false">
      <c r="A285" s="37" t="n">
        <v>20</v>
      </c>
      <c r="B285" s="38"/>
      <c r="C285" s="39"/>
      <c r="D285" s="40" t="s">
        <v>311</v>
      </c>
      <c r="E285" s="40"/>
      <c r="F285" s="41"/>
      <c r="G285" s="42"/>
      <c r="H285" s="42"/>
      <c r="I285" s="42"/>
      <c r="J285" s="42" t="n">
        <f aca="false">SUBTOTAL(9,J286:J298)</f>
        <v>0</v>
      </c>
      <c r="K285" s="42" t="n">
        <f aca="false">SUBTOTAL(9,K286:K298)</f>
        <v>0</v>
      </c>
      <c r="L285" s="42" t="n">
        <f aca="false">SUBTOTAL(9,L286:L298)</f>
        <v>0</v>
      </c>
      <c r="M285" s="42"/>
      <c r="N285" s="42"/>
      <c r="O285" s="42"/>
      <c r="P285" s="42"/>
      <c r="Q285" s="42" t="n">
        <f aca="false">SUBTOTAL(9,Q286:Q298)</f>
        <v>0</v>
      </c>
      <c r="R285" s="42" t="n">
        <f aca="false">SUBTOTAL(9,R286:R298)</f>
        <v>0</v>
      </c>
      <c r="S285" s="43" t="n">
        <f aca="false">SUBTOTAL(9,S286:S298)</f>
        <v>0</v>
      </c>
    </row>
    <row r="286" customFormat="false" ht="22.35" hidden="false" customHeight="false" outlineLevel="0" collapsed="false">
      <c r="A286" s="97" t="s">
        <v>312</v>
      </c>
      <c r="B286" s="45" t="s">
        <v>8</v>
      </c>
      <c r="C286" s="96" t="n">
        <v>103272</v>
      </c>
      <c r="D286" s="47" t="s">
        <v>39</v>
      </c>
      <c r="E286" s="48" t="s">
        <v>40</v>
      </c>
      <c r="F286" s="49" t="n">
        <v>1</v>
      </c>
      <c r="G286" s="50"/>
      <c r="H286" s="50"/>
      <c r="I286" s="50" t="n">
        <f aca="false">ROUND((H286+G286),2)</f>
        <v>0</v>
      </c>
      <c r="J286" s="50" t="n">
        <f aca="false">ROUND((G286*F286),2)</f>
        <v>0</v>
      </c>
      <c r="K286" s="50" t="n">
        <f aca="false">ROUND((H286*F286),2)</f>
        <v>0</v>
      </c>
      <c r="L286" s="50" t="n">
        <f aca="false">ROUND((K286+J286),2)</f>
        <v>0</v>
      </c>
      <c r="M286" s="50" t="n">
        <f aca="false">ROUND((IF(P286="BDI 1",((1+($S$3/100))*G286),((1+($S$4/100))*G286))),2)</f>
        <v>0</v>
      </c>
      <c r="N286" s="50" t="n">
        <f aca="false">ROUND((IF(P286="BDI 1",((1+($S$3/100))*H286),((1+($S$4/100))*H286))),2)</f>
        <v>0</v>
      </c>
      <c r="O286" s="50" t="n">
        <f aca="false">ROUND((M286+N286),2)</f>
        <v>0</v>
      </c>
      <c r="P286" s="51" t="s">
        <v>28</v>
      </c>
      <c r="Q286" s="50" t="n">
        <f aca="false">ROUND(M286*F286,2)</f>
        <v>0</v>
      </c>
      <c r="R286" s="50" t="n">
        <f aca="false">ROUND(N286*F286,2)</f>
        <v>0</v>
      </c>
      <c r="S286" s="52" t="n">
        <f aca="false">ROUND(Q286+R286,2)</f>
        <v>0</v>
      </c>
    </row>
    <row r="287" customFormat="false" ht="32.8" hidden="false" customHeight="false" outlineLevel="0" collapsed="false">
      <c r="A287" s="97" t="s">
        <v>313</v>
      </c>
      <c r="B287" s="45" t="s">
        <v>8</v>
      </c>
      <c r="C287" s="96" t="n">
        <v>103290</v>
      </c>
      <c r="D287" s="47" t="s">
        <v>41</v>
      </c>
      <c r="E287" s="48" t="s">
        <v>42</v>
      </c>
      <c r="F287" s="49" t="n">
        <v>7</v>
      </c>
      <c r="G287" s="50"/>
      <c r="H287" s="50"/>
      <c r="I287" s="50" t="n">
        <f aca="false">ROUND((H287+G287),2)</f>
        <v>0</v>
      </c>
      <c r="J287" s="50" t="n">
        <f aca="false">ROUND((G287*F287),2)</f>
        <v>0</v>
      </c>
      <c r="K287" s="50" t="n">
        <f aca="false">ROUND((H287*F287),2)</f>
        <v>0</v>
      </c>
      <c r="L287" s="50" t="n">
        <f aca="false">ROUND((K287+J287),2)</f>
        <v>0</v>
      </c>
      <c r="M287" s="50" t="n">
        <f aca="false">ROUND((IF(P287="BDI 1",((1+($S$3/100))*G287),((1+($S$4/100))*G287))),2)</f>
        <v>0</v>
      </c>
      <c r="N287" s="50" t="n">
        <f aca="false">ROUND((IF(P287="BDI 1",((1+($S$3/100))*H287),((1+($S$4/100))*H287))),2)</f>
        <v>0</v>
      </c>
      <c r="O287" s="50" t="n">
        <f aca="false">ROUND((M287+N287),2)</f>
        <v>0</v>
      </c>
      <c r="P287" s="51" t="s">
        <v>28</v>
      </c>
      <c r="Q287" s="50" t="n">
        <f aca="false">ROUND(M287*F287,2)</f>
        <v>0</v>
      </c>
      <c r="R287" s="50" t="n">
        <f aca="false">ROUND(N287*F287,2)</f>
        <v>0</v>
      </c>
      <c r="S287" s="52" t="n">
        <f aca="false">ROUND(Q287+R287,2)</f>
        <v>0</v>
      </c>
    </row>
    <row r="288" customFormat="false" ht="22.35" hidden="false" customHeight="false" outlineLevel="0" collapsed="false">
      <c r="A288" s="97" t="s">
        <v>314</v>
      </c>
      <c r="B288" s="45" t="s">
        <v>8</v>
      </c>
      <c r="C288" s="96" t="n">
        <v>97641</v>
      </c>
      <c r="D288" s="47" t="s">
        <v>43</v>
      </c>
      <c r="E288" s="48" t="s">
        <v>27</v>
      </c>
      <c r="F288" s="49" t="n">
        <v>0.28</v>
      </c>
      <c r="G288" s="50"/>
      <c r="H288" s="50"/>
      <c r="I288" s="50" t="n">
        <f aca="false">ROUND((H288+G288),2)</f>
        <v>0</v>
      </c>
      <c r="J288" s="50" t="n">
        <f aca="false">ROUND((G288*F288),2)</f>
        <v>0</v>
      </c>
      <c r="K288" s="50" t="n">
        <f aca="false">ROUND((H288*F288),2)</f>
        <v>0</v>
      </c>
      <c r="L288" s="50" t="n">
        <f aca="false">ROUND((K288+J288),2)</f>
        <v>0</v>
      </c>
      <c r="M288" s="50" t="n">
        <f aca="false">ROUND((IF(P288="BDI 1",((1+($S$3/100))*G288),((1+($S$4/100))*G288))),2)</f>
        <v>0</v>
      </c>
      <c r="N288" s="50" t="n">
        <f aca="false">ROUND((IF(P288="BDI 1",((1+($S$3/100))*H288),((1+($S$4/100))*H288))),2)</f>
        <v>0</v>
      </c>
      <c r="O288" s="50" t="n">
        <f aca="false">ROUND((M288+N288),2)</f>
        <v>0</v>
      </c>
      <c r="P288" s="51" t="s">
        <v>28</v>
      </c>
      <c r="Q288" s="50" t="n">
        <f aca="false">ROUND(M288*F288,2)</f>
        <v>0</v>
      </c>
      <c r="R288" s="50" t="n">
        <f aca="false">ROUND(N288*F288,2)</f>
        <v>0</v>
      </c>
      <c r="S288" s="52" t="n">
        <f aca="false">ROUND(Q288+R288,2)</f>
        <v>0</v>
      </c>
    </row>
    <row r="289" customFormat="false" ht="22.35" hidden="false" customHeight="false" outlineLevel="0" collapsed="false">
      <c r="A289" s="97" t="s">
        <v>315</v>
      </c>
      <c r="B289" s="45" t="s">
        <v>8</v>
      </c>
      <c r="C289" s="96" t="n">
        <v>96113</v>
      </c>
      <c r="D289" s="47" t="s">
        <v>45</v>
      </c>
      <c r="E289" s="48" t="s">
        <v>27</v>
      </c>
      <c r="F289" s="49" t="n">
        <v>0.31</v>
      </c>
      <c r="G289" s="50"/>
      <c r="H289" s="50"/>
      <c r="I289" s="50" t="n">
        <f aca="false">ROUND((H289+G289),2)</f>
        <v>0</v>
      </c>
      <c r="J289" s="50" t="n">
        <f aca="false">ROUND((G289*F289),2)</f>
        <v>0</v>
      </c>
      <c r="K289" s="50" t="n">
        <f aca="false">ROUND((H289*F289),2)</f>
        <v>0</v>
      </c>
      <c r="L289" s="50" t="n">
        <f aca="false">ROUND((K289+J289),2)</f>
        <v>0</v>
      </c>
      <c r="M289" s="50" t="n">
        <f aca="false">ROUND((IF(P289="BDI 1",((1+($S$3/100))*G289),((1+($S$4/100))*G289))),2)</f>
        <v>0</v>
      </c>
      <c r="N289" s="50" t="n">
        <f aca="false">ROUND((IF(P289="BDI 1",((1+($S$3/100))*H289),((1+($S$4/100))*H289))),2)</f>
        <v>0</v>
      </c>
      <c r="O289" s="50" t="n">
        <f aca="false">ROUND((M289+N289),2)</f>
        <v>0</v>
      </c>
      <c r="P289" s="51" t="s">
        <v>28</v>
      </c>
      <c r="Q289" s="50" t="n">
        <f aca="false">ROUND(M289*F289,2)</f>
        <v>0</v>
      </c>
      <c r="R289" s="50" t="n">
        <f aca="false">ROUND(N289*F289,2)</f>
        <v>0</v>
      </c>
      <c r="S289" s="52" t="n">
        <f aca="false">ROUND(Q289+R289,2)</f>
        <v>0</v>
      </c>
    </row>
    <row r="290" customFormat="false" ht="32.8" hidden="false" customHeight="false" outlineLevel="0" collapsed="false">
      <c r="A290" s="97" t="s">
        <v>316</v>
      </c>
      <c r="B290" s="45" t="s">
        <v>8</v>
      </c>
      <c r="C290" s="96" t="n">
        <v>90437</v>
      </c>
      <c r="D290" s="47" t="s">
        <v>47</v>
      </c>
      <c r="E290" s="48" t="s">
        <v>40</v>
      </c>
      <c r="F290" s="49" t="n">
        <v>1</v>
      </c>
      <c r="G290" s="50"/>
      <c r="H290" s="50"/>
      <c r="I290" s="50" t="n">
        <f aca="false">ROUND((H290+G290),2)</f>
        <v>0</v>
      </c>
      <c r="J290" s="50" t="n">
        <f aca="false">ROUND((G290*F290),2)</f>
        <v>0</v>
      </c>
      <c r="K290" s="50" t="n">
        <f aca="false">ROUND((H290*F290),2)</f>
        <v>0</v>
      </c>
      <c r="L290" s="50" t="n">
        <f aca="false">ROUND((K290+J290),2)</f>
        <v>0</v>
      </c>
      <c r="M290" s="50" t="n">
        <f aca="false">ROUND((IF(P290="BDI 1",((1+($S$3/100))*G290),((1+($S$4/100))*G290))),2)</f>
        <v>0</v>
      </c>
      <c r="N290" s="50" t="n">
        <f aca="false">ROUND((IF(P290="BDI 1",((1+($S$3/100))*H290),((1+($S$4/100))*H290))),2)</f>
        <v>0</v>
      </c>
      <c r="O290" s="50" t="n">
        <f aca="false">ROUND((M290+N290),2)</f>
        <v>0</v>
      </c>
      <c r="P290" s="51" t="s">
        <v>28</v>
      </c>
      <c r="Q290" s="50" t="n">
        <f aca="false">ROUND(M290*F290,2)</f>
        <v>0</v>
      </c>
      <c r="R290" s="50" t="n">
        <f aca="false">ROUND(N290*F290,2)</f>
        <v>0</v>
      </c>
      <c r="S290" s="52" t="n">
        <f aca="false">ROUND(Q290+R290,2)</f>
        <v>0</v>
      </c>
    </row>
    <row r="291" customFormat="false" ht="15" hidden="false" customHeight="false" outlineLevel="0" collapsed="false">
      <c r="A291" s="97" t="s">
        <v>317</v>
      </c>
      <c r="B291" s="45" t="s">
        <v>8</v>
      </c>
      <c r="C291" s="96" t="n">
        <v>38124</v>
      </c>
      <c r="D291" s="47" t="s">
        <v>49</v>
      </c>
      <c r="E291" s="48" t="s">
        <v>40</v>
      </c>
      <c r="F291" s="49" t="n">
        <v>1</v>
      </c>
      <c r="G291" s="50"/>
      <c r="H291" s="50"/>
      <c r="I291" s="50" t="n">
        <f aca="false">ROUND((H291+G291),2)</f>
        <v>0</v>
      </c>
      <c r="J291" s="50" t="n">
        <f aca="false">ROUND((G291*F291),2)</f>
        <v>0</v>
      </c>
      <c r="K291" s="50" t="n">
        <f aca="false">ROUND((H291*F291),2)</f>
        <v>0</v>
      </c>
      <c r="L291" s="50" t="n">
        <f aca="false">ROUND((K291+J291),2)</f>
        <v>0</v>
      </c>
      <c r="M291" s="50" t="n">
        <f aca="false">ROUND((IF(P291="BDI 1",((1+($S$3/100))*G291),((1+($S$4/100))*G291))),2)</f>
        <v>0</v>
      </c>
      <c r="N291" s="50" t="n">
        <f aca="false">ROUND((IF(P291="BDI 1",((1+($S$3/100))*H291),((1+($S$4/100))*H291))),2)</f>
        <v>0</v>
      </c>
      <c r="O291" s="50" t="n">
        <f aca="false">ROUND((M291+N291),2)</f>
        <v>0</v>
      </c>
      <c r="P291" s="51" t="s">
        <v>28</v>
      </c>
      <c r="Q291" s="50" t="n">
        <f aca="false">ROUND(M291*F291,2)</f>
        <v>0</v>
      </c>
      <c r="R291" s="50" t="n">
        <f aca="false">ROUND(N291*F291,2)</f>
        <v>0</v>
      </c>
      <c r="S291" s="52" t="n">
        <f aca="false">ROUND(Q291+R291,2)</f>
        <v>0</v>
      </c>
    </row>
    <row r="292" customFormat="false" ht="22.35" hidden="false" customHeight="false" outlineLevel="0" collapsed="false">
      <c r="A292" s="97" t="s">
        <v>318</v>
      </c>
      <c r="B292" s="45" t="s">
        <v>51</v>
      </c>
      <c r="C292" s="96" t="n">
        <v>63148</v>
      </c>
      <c r="D292" s="47" t="s">
        <v>52</v>
      </c>
      <c r="E292" s="48" t="s">
        <v>42</v>
      </c>
      <c r="F292" s="49" t="n">
        <v>7</v>
      </c>
      <c r="G292" s="50"/>
      <c r="H292" s="50"/>
      <c r="I292" s="50" t="n">
        <f aca="false">ROUND((H292+G292),2)</f>
        <v>0</v>
      </c>
      <c r="J292" s="50" t="n">
        <f aca="false">ROUND((G292*F292),2)</f>
        <v>0</v>
      </c>
      <c r="K292" s="50" t="n">
        <f aca="false">ROUND((H292*F292),2)</f>
        <v>0</v>
      </c>
      <c r="L292" s="50" t="n">
        <f aca="false">ROUND((K292+J292),2)</f>
        <v>0</v>
      </c>
      <c r="M292" s="50" t="n">
        <f aca="false">ROUND((IF(P292="BDI 1",((1+($S$3/100))*G292),((1+($S$4/100))*G292))),2)</f>
        <v>0</v>
      </c>
      <c r="N292" s="50" t="n">
        <f aca="false">ROUND((IF(P292="BDI 1",((1+($S$3/100))*H292),((1+($S$4/100))*H292))),2)</f>
        <v>0</v>
      </c>
      <c r="O292" s="50" t="n">
        <f aca="false">ROUND((M292+N292),2)</f>
        <v>0</v>
      </c>
      <c r="P292" s="51" t="s">
        <v>28</v>
      </c>
      <c r="Q292" s="50" t="n">
        <f aca="false">ROUND(M292*F292,2)</f>
        <v>0</v>
      </c>
      <c r="R292" s="50" t="n">
        <f aca="false">ROUND(N292*F292,2)</f>
        <v>0</v>
      </c>
      <c r="S292" s="52" t="n">
        <f aca="false">ROUND(Q292+R292,2)</f>
        <v>0</v>
      </c>
    </row>
    <row r="293" customFormat="false" ht="32.8" hidden="false" customHeight="false" outlineLevel="0" collapsed="false">
      <c r="A293" s="97" t="s">
        <v>319</v>
      </c>
      <c r="B293" s="45" t="s">
        <v>51</v>
      </c>
      <c r="C293" s="96" t="n">
        <v>95</v>
      </c>
      <c r="D293" s="47" t="s">
        <v>54</v>
      </c>
      <c r="E293" s="48" t="s">
        <v>42</v>
      </c>
      <c r="F293" s="49" t="n">
        <v>7</v>
      </c>
      <c r="G293" s="50"/>
      <c r="H293" s="50"/>
      <c r="I293" s="50" t="n">
        <f aca="false">ROUND((H293+G293),2)</f>
        <v>0</v>
      </c>
      <c r="J293" s="50" t="n">
        <f aca="false">ROUND((G293*F293),2)</f>
        <v>0</v>
      </c>
      <c r="K293" s="50" t="n">
        <f aca="false">ROUND((H293*F293),2)</f>
        <v>0</v>
      </c>
      <c r="L293" s="50" t="n">
        <f aca="false">ROUND((K293+J293),2)</f>
        <v>0</v>
      </c>
      <c r="M293" s="50" t="n">
        <f aca="false">ROUND((IF(P293="BDI 1",((1+($S$3/100))*G293),((1+($S$4/100))*G293))),2)</f>
        <v>0</v>
      </c>
      <c r="N293" s="50" t="n">
        <f aca="false">ROUND((IF(P293="BDI 1",((1+($S$3/100))*H293),((1+($S$4/100))*H293))),2)</f>
        <v>0</v>
      </c>
      <c r="O293" s="50" t="n">
        <f aca="false">ROUND((M293+N293),2)</f>
        <v>0</v>
      </c>
      <c r="P293" s="51" t="s">
        <v>28</v>
      </c>
      <c r="Q293" s="50" t="n">
        <f aca="false">ROUND(M293*F293,2)</f>
        <v>0</v>
      </c>
      <c r="R293" s="50" t="n">
        <f aca="false">ROUND(N293*F293,2)</f>
        <v>0</v>
      </c>
      <c r="S293" s="52" t="n">
        <f aca="false">ROUND(Q293+R293,2)</f>
        <v>0</v>
      </c>
    </row>
    <row r="294" customFormat="false" ht="15" hidden="false" customHeight="false" outlineLevel="0" collapsed="false">
      <c r="A294" s="97" t="s">
        <v>320</v>
      </c>
      <c r="B294" s="45" t="s">
        <v>51</v>
      </c>
      <c r="C294" s="96" t="n">
        <v>96</v>
      </c>
      <c r="D294" s="47" t="s">
        <v>56</v>
      </c>
      <c r="E294" s="48" t="s">
        <v>42</v>
      </c>
      <c r="F294" s="49" t="n">
        <v>7.6</v>
      </c>
      <c r="G294" s="50"/>
      <c r="H294" s="50"/>
      <c r="I294" s="50" t="n">
        <f aca="false">ROUND((H294+G294),2)</f>
        <v>0</v>
      </c>
      <c r="J294" s="50" t="n">
        <f aca="false">ROUND((G294*F294),2)</f>
        <v>0</v>
      </c>
      <c r="K294" s="50" t="n">
        <f aca="false">ROUND((H294*F294),2)</f>
        <v>0</v>
      </c>
      <c r="L294" s="50" t="n">
        <f aca="false">ROUND((K294+J294),2)</f>
        <v>0</v>
      </c>
      <c r="M294" s="50" t="n">
        <f aca="false">ROUND((IF(P294="BDI 1",((1+($S$3/100))*G294),((1+($S$4/100))*G294))),2)</f>
        <v>0</v>
      </c>
      <c r="N294" s="50" t="n">
        <f aca="false">ROUND((IF(P294="BDI 1",((1+($S$3/100))*H294),((1+($S$4/100))*H294))),2)</f>
        <v>0</v>
      </c>
      <c r="O294" s="50" t="n">
        <f aca="false">ROUND((M294+N294),2)</f>
        <v>0</v>
      </c>
      <c r="P294" s="51" t="s">
        <v>28</v>
      </c>
      <c r="Q294" s="50" t="n">
        <f aca="false">ROUND(M294*F294,2)</f>
        <v>0</v>
      </c>
      <c r="R294" s="50" t="n">
        <f aca="false">ROUND(N294*F294,2)</f>
        <v>0</v>
      </c>
      <c r="S294" s="52" t="n">
        <f aca="false">ROUND(Q294+R294,2)</f>
        <v>0</v>
      </c>
    </row>
    <row r="295" customFormat="false" ht="15" hidden="false" customHeight="false" outlineLevel="0" collapsed="false">
      <c r="A295" s="97" t="s">
        <v>321</v>
      </c>
      <c r="B295" s="45" t="s">
        <v>58</v>
      </c>
      <c r="C295" s="96" t="n">
        <v>195</v>
      </c>
      <c r="D295" s="47" t="s">
        <v>59</v>
      </c>
      <c r="E295" s="48" t="s">
        <v>40</v>
      </c>
      <c r="F295" s="49" t="n">
        <v>1</v>
      </c>
      <c r="G295" s="50"/>
      <c r="H295" s="50"/>
      <c r="I295" s="50" t="n">
        <f aca="false">ROUND((H295+G295),2)</f>
        <v>0</v>
      </c>
      <c r="J295" s="50" t="n">
        <f aca="false">ROUND((G295*F295),2)</f>
        <v>0</v>
      </c>
      <c r="K295" s="50" t="n">
        <f aca="false">ROUND((H295*F295),2)</f>
        <v>0</v>
      </c>
      <c r="L295" s="50" t="n">
        <f aca="false">ROUND((K295+J295),2)</f>
        <v>0</v>
      </c>
      <c r="M295" s="50" t="n">
        <f aca="false">ROUND((IF(P295="BDI 1",((1+($S$3/100))*G295),((1+($S$4/100))*G295))),2)</f>
        <v>0</v>
      </c>
      <c r="N295" s="50" t="n">
        <f aca="false">ROUND((IF(P295="BDI 1",((1+($S$3/100))*H295),((1+($S$4/100))*H295))),2)</f>
        <v>0</v>
      </c>
      <c r="O295" s="50" t="n">
        <f aca="false">ROUND((M295+N295),2)</f>
        <v>0</v>
      </c>
      <c r="P295" s="51" t="s">
        <v>28</v>
      </c>
      <c r="Q295" s="50" t="n">
        <f aca="false">ROUND(M295*F295,2)</f>
        <v>0</v>
      </c>
      <c r="R295" s="50" t="n">
        <f aca="false">ROUND(N295*F295,2)</f>
        <v>0</v>
      </c>
      <c r="S295" s="52" t="n">
        <f aca="false">ROUND(Q295+R295,2)</f>
        <v>0</v>
      </c>
    </row>
    <row r="296" customFormat="false" ht="15" hidden="false" customHeight="false" outlineLevel="0" collapsed="false">
      <c r="A296" s="97" t="s">
        <v>322</v>
      </c>
      <c r="B296" s="45" t="s">
        <v>51</v>
      </c>
      <c r="C296" s="96" t="n">
        <v>98</v>
      </c>
      <c r="D296" s="47" t="s">
        <v>61</v>
      </c>
      <c r="E296" s="48" t="s">
        <v>40</v>
      </c>
      <c r="F296" s="49" t="n">
        <v>1</v>
      </c>
      <c r="G296" s="50"/>
      <c r="H296" s="50"/>
      <c r="I296" s="50" t="n">
        <f aca="false">ROUND((H296+G296),2)</f>
        <v>0</v>
      </c>
      <c r="J296" s="50" t="n">
        <f aca="false">ROUND((G296*F296),2)</f>
        <v>0</v>
      </c>
      <c r="K296" s="50" t="n">
        <f aca="false">ROUND((H296*F296),2)</f>
        <v>0</v>
      </c>
      <c r="L296" s="50" t="n">
        <f aca="false">ROUND((K296+J296),2)</f>
        <v>0</v>
      </c>
      <c r="M296" s="50" t="n">
        <f aca="false">ROUND((IF(P296="BDI 1",((1+($S$3/100))*G296),((1+($S$4/100))*G296))),2)</f>
        <v>0</v>
      </c>
      <c r="N296" s="50" t="n">
        <f aca="false">ROUND((IF(P296="BDI 1",((1+($S$3/100))*H296),((1+($S$4/100))*H296))),2)</f>
        <v>0</v>
      </c>
      <c r="O296" s="50" t="n">
        <f aca="false">ROUND((M296+N296),2)</f>
        <v>0</v>
      </c>
      <c r="P296" s="51" t="s">
        <v>28</v>
      </c>
      <c r="Q296" s="50" t="n">
        <f aca="false">ROUND(M296*F296,2)</f>
        <v>0</v>
      </c>
      <c r="R296" s="50" t="n">
        <f aca="false">ROUND(N296*F296,2)</f>
        <v>0</v>
      </c>
      <c r="S296" s="52" t="n">
        <f aca="false">ROUND(Q296+R296,2)</f>
        <v>0</v>
      </c>
    </row>
    <row r="297" customFormat="false" ht="22.35" hidden="false" customHeight="false" outlineLevel="0" collapsed="false">
      <c r="A297" s="97" t="s">
        <v>323</v>
      </c>
      <c r="B297" s="45" t="s">
        <v>8</v>
      </c>
      <c r="C297" s="96" t="n">
        <v>104315</v>
      </c>
      <c r="D297" s="47" t="s">
        <v>63</v>
      </c>
      <c r="E297" s="48" t="s">
        <v>42</v>
      </c>
      <c r="F297" s="49" t="n">
        <v>7</v>
      </c>
      <c r="G297" s="50"/>
      <c r="H297" s="50"/>
      <c r="I297" s="50" t="n">
        <f aca="false">ROUND((H297+G297),2)</f>
        <v>0</v>
      </c>
      <c r="J297" s="50" t="n">
        <f aca="false">ROUND((G297*F297),2)</f>
        <v>0</v>
      </c>
      <c r="K297" s="50" t="n">
        <f aca="false">ROUND((H297*F297),2)</f>
        <v>0</v>
      </c>
      <c r="L297" s="50" t="n">
        <f aca="false">ROUND((K297+J297),2)</f>
        <v>0</v>
      </c>
      <c r="M297" s="50" t="n">
        <f aca="false">ROUND((IF(P297="BDI 1",((1+($S$3/100))*G297),((1+($S$4/100))*G297))),2)</f>
        <v>0</v>
      </c>
      <c r="N297" s="50" t="n">
        <f aca="false">ROUND((IF(P297="BDI 1",((1+($S$3/100))*H297),((1+($S$4/100))*H297))),2)</f>
        <v>0</v>
      </c>
      <c r="O297" s="50" t="n">
        <f aca="false">ROUND((M297+N297),2)</f>
        <v>0</v>
      </c>
      <c r="P297" s="51" t="s">
        <v>28</v>
      </c>
      <c r="Q297" s="50" t="n">
        <f aca="false">ROUND(M297*F297,2)</f>
        <v>0</v>
      </c>
      <c r="R297" s="50" t="n">
        <f aca="false">ROUND(N297*F297,2)</f>
        <v>0</v>
      </c>
      <c r="S297" s="52" t="n">
        <f aca="false">ROUND(Q297+R297,2)</f>
        <v>0</v>
      </c>
    </row>
    <row r="298" customFormat="false" ht="32.8" hidden="false" customHeight="false" outlineLevel="0" collapsed="false">
      <c r="A298" s="97" t="s">
        <v>324</v>
      </c>
      <c r="B298" s="45" t="s">
        <v>8</v>
      </c>
      <c r="C298" s="96" t="n">
        <v>91845</v>
      </c>
      <c r="D298" s="47" t="s">
        <v>65</v>
      </c>
      <c r="E298" s="48" t="s">
        <v>42</v>
      </c>
      <c r="F298" s="49" t="n">
        <v>7</v>
      </c>
      <c r="G298" s="50"/>
      <c r="H298" s="50"/>
      <c r="I298" s="50" t="n">
        <f aca="false">ROUND((H298+G298),2)</f>
        <v>0</v>
      </c>
      <c r="J298" s="50" t="n">
        <f aca="false">ROUND((G298*F298),2)</f>
        <v>0</v>
      </c>
      <c r="K298" s="50" t="n">
        <f aca="false">ROUND((H298*F298),2)</f>
        <v>0</v>
      </c>
      <c r="L298" s="50" t="n">
        <f aca="false">ROUND((K298+J298),2)</f>
        <v>0</v>
      </c>
      <c r="M298" s="50" t="n">
        <f aca="false">ROUND((IF(P298="BDI 1",((1+($S$3/100))*G298),((1+($S$4/100))*G298))),2)</f>
        <v>0</v>
      </c>
      <c r="N298" s="50" t="n">
        <f aca="false">ROUND((IF(P298="BDI 1",((1+($S$3/100))*H298),((1+($S$4/100))*H298))),2)</f>
        <v>0</v>
      </c>
      <c r="O298" s="50" t="n">
        <f aca="false">ROUND((M298+N298),2)</f>
        <v>0</v>
      </c>
      <c r="P298" s="51" t="s">
        <v>28</v>
      </c>
      <c r="Q298" s="50" t="n">
        <f aca="false">ROUND(M298*F298,2)</f>
        <v>0</v>
      </c>
      <c r="R298" s="50" t="n">
        <f aca="false">ROUND(N298*F298,2)</f>
        <v>0</v>
      </c>
      <c r="S298" s="52" t="n">
        <f aca="false">ROUND(Q298+R298,2)</f>
        <v>0</v>
      </c>
    </row>
    <row r="299" customFormat="false" ht="15" hidden="false" customHeight="false" outlineLevel="0" collapsed="false">
      <c r="A299" s="53"/>
      <c r="B299" s="54"/>
      <c r="C299" s="55"/>
      <c r="D299" s="56"/>
      <c r="E299" s="55"/>
      <c r="F299" s="57"/>
      <c r="G299" s="57"/>
      <c r="H299" s="57"/>
      <c r="I299" s="58"/>
      <c r="J299" s="58"/>
      <c r="K299" s="58"/>
      <c r="L299" s="58"/>
      <c r="M299" s="59"/>
      <c r="N299" s="59"/>
      <c r="O299" s="59"/>
      <c r="P299" s="59"/>
      <c r="Q299" s="59"/>
      <c r="R299" s="59"/>
      <c r="S299" s="60"/>
    </row>
    <row r="300" customFormat="false" ht="15" hidden="false" customHeight="false" outlineLevel="0" collapsed="false">
      <c r="A300" s="37" t="n">
        <v>21</v>
      </c>
      <c r="B300" s="38"/>
      <c r="C300" s="39"/>
      <c r="D300" s="40" t="s">
        <v>325</v>
      </c>
      <c r="E300" s="40"/>
      <c r="F300" s="41"/>
      <c r="G300" s="42"/>
      <c r="H300" s="42"/>
      <c r="I300" s="42"/>
      <c r="J300" s="42" t="n">
        <f aca="false">SUBTOTAL(9,J301:J313)</f>
        <v>0</v>
      </c>
      <c r="K300" s="42" t="n">
        <f aca="false">SUBTOTAL(9,K301:K313)</f>
        <v>0</v>
      </c>
      <c r="L300" s="42" t="n">
        <f aca="false">SUBTOTAL(9,L301:L313)</f>
        <v>0</v>
      </c>
      <c r="M300" s="42"/>
      <c r="N300" s="42"/>
      <c r="O300" s="42"/>
      <c r="P300" s="42"/>
      <c r="Q300" s="42" t="n">
        <f aca="false">SUBTOTAL(9,Q301:Q313)</f>
        <v>0</v>
      </c>
      <c r="R300" s="42" t="n">
        <f aca="false">SUBTOTAL(9,R301:R313)</f>
        <v>0</v>
      </c>
      <c r="S300" s="43" t="n">
        <f aca="false">SUBTOTAL(9,S301:S313)</f>
        <v>0</v>
      </c>
    </row>
    <row r="301" customFormat="false" ht="22.35" hidden="false" customHeight="false" outlineLevel="0" collapsed="false">
      <c r="A301" s="97" t="s">
        <v>326</v>
      </c>
      <c r="B301" s="45" t="s">
        <v>8</v>
      </c>
      <c r="C301" s="96" t="n">
        <v>103272</v>
      </c>
      <c r="D301" s="47" t="s">
        <v>39</v>
      </c>
      <c r="E301" s="48" t="s">
        <v>40</v>
      </c>
      <c r="F301" s="49" t="n">
        <v>1</v>
      </c>
      <c r="G301" s="50"/>
      <c r="H301" s="50"/>
      <c r="I301" s="50" t="n">
        <f aca="false">ROUND((H301+G301),2)</f>
        <v>0</v>
      </c>
      <c r="J301" s="50" t="n">
        <f aca="false">ROUND((G301*F301),2)</f>
        <v>0</v>
      </c>
      <c r="K301" s="50" t="n">
        <f aca="false">ROUND((H301*F301),2)</f>
        <v>0</v>
      </c>
      <c r="L301" s="50" t="n">
        <f aca="false">ROUND((K301+J301),2)</f>
        <v>0</v>
      </c>
      <c r="M301" s="50" t="n">
        <f aca="false">ROUND((IF(P301="BDI 1",((1+($S$3/100))*G301),((1+($S$4/100))*G301))),2)</f>
        <v>0</v>
      </c>
      <c r="N301" s="50" t="n">
        <f aca="false">ROUND((IF(P301="BDI 1",((1+($S$3/100))*H301),((1+($S$4/100))*H301))),2)</f>
        <v>0</v>
      </c>
      <c r="O301" s="50" t="n">
        <f aca="false">ROUND((M301+N301),2)</f>
        <v>0</v>
      </c>
      <c r="P301" s="51" t="s">
        <v>28</v>
      </c>
      <c r="Q301" s="50" t="n">
        <f aca="false">ROUND(M301*F301,2)</f>
        <v>0</v>
      </c>
      <c r="R301" s="50" t="n">
        <f aca="false">ROUND(N301*F301,2)</f>
        <v>0</v>
      </c>
      <c r="S301" s="52" t="n">
        <f aca="false">ROUND(Q301+R301,2)</f>
        <v>0</v>
      </c>
    </row>
    <row r="302" customFormat="false" ht="32.8" hidden="false" customHeight="false" outlineLevel="0" collapsed="false">
      <c r="A302" s="97" t="s">
        <v>327</v>
      </c>
      <c r="B302" s="45" t="s">
        <v>8</v>
      </c>
      <c r="C302" s="96" t="n">
        <v>103290</v>
      </c>
      <c r="D302" s="47" t="s">
        <v>41</v>
      </c>
      <c r="E302" s="48" t="s">
        <v>42</v>
      </c>
      <c r="F302" s="49" t="n">
        <v>6</v>
      </c>
      <c r="G302" s="50"/>
      <c r="H302" s="50"/>
      <c r="I302" s="50" t="n">
        <f aca="false">ROUND((H302+G302),2)</f>
        <v>0</v>
      </c>
      <c r="J302" s="50" t="n">
        <f aca="false">ROUND((G302*F302),2)</f>
        <v>0</v>
      </c>
      <c r="K302" s="50" t="n">
        <f aca="false">ROUND((H302*F302),2)</f>
        <v>0</v>
      </c>
      <c r="L302" s="50" t="n">
        <f aca="false">ROUND((K302+J302),2)</f>
        <v>0</v>
      </c>
      <c r="M302" s="50" t="n">
        <f aca="false">ROUND((IF(P302="BDI 1",((1+($S$3/100))*G302),((1+($S$4/100))*G302))),2)</f>
        <v>0</v>
      </c>
      <c r="N302" s="50" t="n">
        <f aca="false">ROUND((IF(P302="BDI 1",((1+($S$3/100))*H302),((1+($S$4/100))*H302))),2)</f>
        <v>0</v>
      </c>
      <c r="O302" s="50" t="n">
        <f aca="false">ROUND((M302+N302),2)</f>
        <v>0</v>
      </c>
      <c r="P302" s="51" t="s">
        <v>28</v>
      </c>
      <c r="Q302" s="50" t="n">
        <f aca="false">ROUND(M302*F302,2)</f>
        <v>0</v>
      </c>
      <c r="R302" s="50" t="n">
        <f aca="false">ROUND(N302*F302,2)</f>
        <v>0</v>
      </c>
      <c r="S302" s="52" t="n">
        <f aca="false">ROUND(Q302+R302,2)</f>
        <v>0</v>
      </c>
    </row>
    <row r="303" customFormat="false" ht="22.35" hidden="false" customHeight="false" outlineLevel="0" collapsed="false">
      <c r="A303" s="97" t="s">
        <v>328</v>
      </c>
      <c r="B303" s="45" t="s">
        <v>8</v>
      </c>
      <c r="C303" s="96" t="n">
        <v>97641</v>
      </c>
      <c r="D303" s="47" t="s">
        <v>43</v>
      </c>
      <c r="E303" s="48" t="s">
        <v>27</v>
      </c>
      <c r="F303" s="49" t="n">
        <v>0.28</v>
      </c>
      <c r="G303" s="50"/>
      <c r="H303" s="50"/>
      <c r="I303" s="50" t="n">
        <f aca="false">ROUND((H303+G303),2)</f>
        <v>0</v>
      </c>
      <c r="J303" s="50" t="n">
        <f aca="false">ROUND((G303*F303),2)</f>
        <v>0</v>
      </c>
      <c r="K303" s="50" t="n">
        <f aca="false">ROUND((H303*F303),2)</f>
        <v>0</v>
      </c>
      <c r="L303" s="50" t="n">
        <f aca="false">ROUND((K303+J303),2)</f>
        <v>0</v>
      </c>
      <c r="M303" s="50" t="n">
        <f aca="false">ROUND((IF(P303="BDI 1",((1+($S$3/100))*G303),((1+($S$4/100))*G303))),2)</f>
        <v>0</v>
      </c>
      <c r="N303" s="50" t="n">
        <f aca="false">ROUND((IF(P303="BDI 1",((1+($S$3/100))*H303),((1+($S$4/100))*H303))),2)</f>
        <v>0</v>
      </c>
      <c r="O303" s="50" t="n">
        <f aca="false">ROUND((M303+N303),2)</f>
        <v>0</v>
      </c>
      <c r="P303" s="51" t="s">
        <v>28</v>
      </c>
      <c r="Q303" s="50" t="n">
        <f aca="false">ROUND(M303*F303,2)</f>
        <v>0</v>
      </c>
      <c r="R303" s="50" t="n">
        <f aca="false">ROUND(N303*F303,2)</f>
        <v>0</v>
      </c>
      <c r="S303" s="52" t="n">
        <f aca="false">ROUND(Q303+R303,2)</f>
        <v>0</v>
      </c>
    </row>
    <row r="304" customFormat="false" ht="22.35" hidden="false" customHeight="false" outlineLevel="0" collapsed="false">
      <c r="A304" s="97" t="s">
        <v>329</v>
      </c>
      <c r="B304" s="45" t="s">
        <v>8</v>
      </c>
      <c r="C304" s="96" t="n">
        <v>96113</v>
      </c>
      <c r="D304" s="47" t="s">
        <v>45</v>
      </c>
      <c r="E304" s="48" t="s">
        <v>27</v>
      </c>
      <c r="F304" s="49" t="n">
        <v>0.31</v>
      </c>
      <c r="G304" s="50"/>
      <c r="H304" s="50"/>
      <c r="I304" s="50" t="n">
        <f aca="false">ROUND((H304+G304),2)</f>
        <v>0</v>
      </c>
      <c r="J304" s="50" t="n">
        <f aca="false">ROUND((G304*F304),2)</f>
        <v>0</v>
      </c>
      <c r="K304" s="50" t="n">
        <f aca="false">ROUND((H304*F304),2)</f>
        <v>0</v>
      </c>
      <c r="L304" s="50" t="n">
        <f aca="false">ROUND((K304+J304),2)</f>
        <v>0</v>
      </c>
      <c r="M304" s="50" t="n">
        <f aca="false">ROUND((IF(P304="BDI 1",((1+($S$3/100))*G304),((1+($S$4/100))*G304))),2)</f>
        <v>0</v>
      </c>
      <c r="N304" s="50" t="n">
        <f aca="false">ROUND((IF(P304="BDI 1",((1+($S$3/100))*H304),((1+($S$4/100))*H304))),2)</f>
        <v>0</v>
      </c>
      <c r="O304" s="50" t="n">
        <f aca="false">ROUND((M304+N304),2)</f>
        <v>0</v>
      </c>
      <c r="P304" s="51" t="s">
        <v>28</v>
      </c>
      <c r="Q304" s="50" t="n">
        <f aca="false">ROUND(M304*F304,2)</f>
        <v>0</v>
      </c>
      <c r="R304" s="50" t="n">
        <f aca="false">ROUND(N304*F304,2)</f>
        <v>0</v>
      </c>
      <c r="S304" s="52" t="n">
        <f aca="false">ROUND(Q304+R304,2)</f>
        <v>0</v>
      </c>
    </row>
    <row r="305" customFormat="false" ht="32.8" hidden="false" customHeight="false" outlineLevel="0" collapsed="false">
      <c r="A305" s="97" t="s">
        <v>330</v>
      </c>
      <c r="B305" s="45" t="s">
        <v>8</v>
      </c>
      <c r="C305" s="96" t="n">
        <v>90437</v>
      </c>
      <c r="D305" s="47" t="s">
        <v>47</v>
      </c>
      <c r="E305" s="48" t="s">
        <v>40</v>
      </c>
      <c r="F305" s="49" t="n">
        <v>1</v>
      </c>
      <c r="G305" s="50"/>
      <c r="H305" s="50"/>
      <c r="I305" s="50" t="n">
        <f aca="false">ROUND((H305+G305),2)</f>
        <v>0</v>
      </c>
      <c r="J305" s="50" t="n">
        <f aca="false">ROUND((G305*F305),2)</f>
        <v>0</v>
      </c>
      <c r="K305" s="50" t="n">
        <f aca="false">ROUND((H305*F305),2)</f>
        <v>0</v>
      </c>
      <c r="L305" s="50" t="n">
        <f aca="false">ROUND((K305+J305),2)</f>
        <v>0</v>
      </c>
      <c r="M305" s="50" t="n">
        <f aca="false">ROUND((IF(P305="BDI 1",((1+($S$3/100))*G305),((1+($S$4/100))*G305))),2)</f>
        <v>0</v>
      </c>
      <c r="N305" s="50" t="n">
        <f aca="false">ROUND((IF(P305="BDI 1",((1+($S$3/100))*H305),((1+($S$4/100))*H305))),2)</f>
        <v>0</v>
      </c>
      <c r="O305" s="50" t="n">
        <f aca="false">ROUND((M305+N305),2)</f>
        <v>0</v>
      </c>
      <c r="P305" s="51" t="s">
        <v>28</v>
      </c>
      <c r="Q305" s="50" t="n">
        <f aca="false">ROUND(M305*F305,2)</f>
        <v>0</v>
      </c>
      <c r="R305" s="50" t="n">
        <f aca="false">ROUND(N305*F305,2)</f>
        <v>0</v>
      </c>
      <c r="S305" s="52" t="n">
        <f aca="false">ROUND(Q305+R305,2)</f>
        <v>0</v>
      </c>
    </row>
    <row r="306" customFormat="false" ht="15" hidden="false" customHeight="false" outlineLevel="0" collapsed="false">
      <c r="A306" s="97" t="s">
        <v>331</v>
      </c>
      <c r="B306" s="45" t="s">
        <v>8</v>
      </c>
      <c r="C306" s="96" t="n">
        <v>38124</v>
      </c>
      <c r="D306" s="47" t="s">
        <v>49</v>
      </c>
      <c r="E306" s="48" t="s">
        <v>40</v>
      </c>
      <c r="F306" s="49" t="n">
        <v>1</v>
      </c>
      <c r="G306" s="50"/>
      <c r="H306" s="50"/>
      <c r="I306" s="50" t="n">
        <f aca="false">ROUND((H306+G306),2)</f>
        <v>0</v>
      </c>
      <c r="J306" s="50" t="n">
        <f aca="false">ROUND((G306*F306),2)</f>
        <v>0</v>
      </c>
      <c r="K306" s="50" t="n">
        <f aca="false">ROUND((H306*F306),2)</f>
        <v>0</v>
      </c>
      <c r="L306" s="50" t="n">
        <f aca="false">ROUND((K306+J306),2)</f>
        <v>0</v>
      </c>
      <c r="M306" s="50" t="n">
        <f aca="false">ROUND((IF(P306="BDI 1",((1+($S$3/100))*G306),((1+($S$4/100))*G306))),2)</f>
        <v>0</v>
      </c>
      <c r="N306" s="50" t="n">
        <f aca="false">ROUND((IF(P306="BDI 1",((1+($S$3/100))*H306),((1+($S$4/100))*H306))),2)</f>
        <v>0</v>
      </c>
      <c r="O306" s="50" t="n">
        <f aca="false">ROUND((M306+N306),2)</f>
        <v>0</v>
      </c>
      <c r="P306" s="51" t="s">
        <v>28</v>
      </c>
      <c r="Q306" s="50" t="n">
        <f aca="false">ROUND(M306*F306,2)</f>
        <v>0</v>
      </c>
      <c r="R306" s="50" t="n">
        <f aca="false">ROUND(N306*F306,2)</f>
        <v>0</v>
      </c>
      <c r="S306" s="52" t="n">
        <f aca="false">ROUND(Q306+R306,2)</f>
        <v>0</v>
      </c>
    </row>
    <row r="307" customFormat="false" ht="22.35" hidden="false" customHeight="false" outlineLevel="0" collapsed="false">
      <c r="A307" s="97" t="s">
        <v>332</v>
      </c>
      <c r="B307" s="45" t="s">
        <v>51</v>
      </c>
      <c r="C307" s="96" t="n">
        <v>63148</v>
      </c>
      <c r="D307" s="47" t="s">
        <v>52</v>
      </c>
      <c r="E307" s="48" t="s">
        <v>42</v>
      </c>
      <c r="F307" s="49" t="n">
        <v>6</v>
      </c>
      <c r="G307" s="50"/>
      <c r="H307" s="50"/>
      <c r="I307" s="50" t="n">
        <f aca="false">ROUND((H307+G307),2)</f>
        <v>0</v>
      </c>
      <c r="J307" s="50" t="n">
        <f aca="false">ROUND((G307*F307),2)</f>
        <v>0</v>
      </c>
      <c r="K307" s="50" t="n">
        <f aca="false">ROUND((H307*F307),2)</f>
        <v>0</v>
      </c>
      <c r="L307" s="50" t="n">
        <f aca="false">ROUND((K307+J307),2)</f>
        <v>0</v>
      </c>
      <c r="M307" s="50" t="n">
        <f aca="false">ROUND((IF(P307="BDI 1",((1+($S$3/100))*G307),((1+($S$4/100))*G307))),2)</f>
        <v>0</v>
      </c>
      <c r="N307" s="50" t="n">
        <f aca="false">ROUND((IF(P307="BDI 1",((1+($S$3/100))*H307),((1+($S$4/100))*H307))),2)</f>
        <v>0</v>
      </c>
      <c r="O307" s="50" t="n">
        <f aca="false">ROUND((M307+N307),2)</f>
        <v>0</v>
      </c>
      <c r="P307" s="51" t="s">
        <v>28</v>
      </c>
      <c r="Q307" s="50" t="n">
        <f aca="false">ROUND(M307*F307,2)</f>
        <v>0</v>
      </c>
      <c r="R307" s="50" t="n">
        <f aca="false">ROUND(N307*F307,2)</f>
        <v>0</v>
      </c>
      <c r="S307" s="52" t="n">
        <f aca="false">ROUND(Q307+R307,2)</f>
        <v>0</v>
      </c>
    </row>
    <row r="308" customFormat="false" ht="32.8" hidden="false" customHeight="false" outlineLevel="0" collapsed="false">
      <c r="A308" s="97" t="s">
        <v>333</v>
      </c>
      <c r="B308" s="45" t="s">
        <v>51</v>
      </c>
      <c r="C308" s="96" t="n">
        <v>95</v>
      </c>
      <c r="D308" s="47" t="s">
        <v>54</v>
      </c>
      <c r="E308" s="48" t="s">
        <v>42</v>
      </c>
      <c r="F308" s="49" t="n">
        <v>6</v>
      </c>
      <c r="G308" s="50"/>
      <c r="H308" s="50"/>
      <c r="I308" s="50" t="n">
        <f aca="false">ROUND((H308+G308),2)</f>
        <v>0</v>
      </c>
      <c r="J308" s="50" t="n">
        <f aca="false">ROUND((G308*F308),2)</f>
        <v>0</v>
      </c>
      <c r="K308" s="50" t="n">
        <f aca="false">ROUND((H308*F308),2)</f>
        <v>0</v>
      </c>
      <c r="L308" s="50" t="n">
        <f aca="false">ROUND((K308+J308),2)</f>
        <v>0</v>
      </c>
      <c r="M308" s="50" t="n">
        <f aca="false">ROUND((IF(P308="BDI 1",((1+($S$3/100))*G308),((1+($S$4/100))*G308))),2)</f>
        <v>0</v>
      </c>
      <c r="N308" s="50" t="n">
        <f aca="false">ROUND((IF(P308="BDI 1",((1+($S$3/100))*H308),((1+($S$4/100))*H308))),2)</f>
        <v>0</v>
      </c>
      <c r="O308" s="50" t="n">
        <f aca="false">ROUND((M308+N308),2)</f>
        <v>0</v>
      </c>
      <c r="P308" s="51" t="s">
        <v>28</v>
      </c>
      <c r="Q308" s="50" t="n">
        <f aca="false">ROUND(M308*F308,2)</f>
        <v>0</v>
      </c>
      <c r="R308" s="50" t="n">
        <f aca="false">ROUND(N308*F308,2)</f>
        <v>0</v>
      </c>
      <c r="S308" s="52" t="n">
        <f aca="false">ROUND(Q308+R308,2)</f>
        <v>0</v>
      </c>
    </row>
    <row r="309" customFormat="false" ht="15" hidden="false" customHeight="false" outlineLevel="0" collapsed="false">
      <c r="A309" s="97" t="s">
        <v>334</v>
      </c>
      <c r="B309" s="45" t="s">
        <v>51</v>
      </c>
      <c r="C309" s="96" t="n">
        <v>96</v>
      </c>
      <c r="D309" s="47" t="s">
        <v>56</v>
      </c>
      <c r="E309" s="48" t="s">
        <v>42</v>
      </c>
      <c r="F309" s="49" t="n">
        <v>6.6</v>
      </c>
      <c r="G309" s="50"/>
      <c r="H309" s="50"/>
      <c r="I309" s="50" t="n">
        <f aca="false">ROUND((H309+G309),2)</f>
        <v>0</v>
      </c>
      <c r="J309" s="50" t="n">
        <f aca="false">ROUND((G309*F309),2)</f>
        <v>0</v>
      </c>
      <c r="K309" s="50" t="n">
        <f aca="false">ROUND((H309*F309),2)</f>
        <v>0</v>
      </c>
      <c r="L309" s="50" t="n">
        <f aca="false">ROUND((K309+J309),2)</f>
        <v>0</v>
      </c>
      <c r="M309" s="50" t="n">
        <f aca="false">ROUND((IF(P309="BDI 1",((1+($S$3/100))*G309),((1+($S$4/100))*G309))),2)</f>
        <v>0</v>
      </c>
      <c r="N309" s="50" t="n">
        <f aca="false">ROUND((IF(P309="BDI 1",((1+($S$3/100))*H309),((1+($S$4/100))*H309))),2)</f>
        <v>0</v>
      </c>
      <c r="O309" s="50" t="n">
        <f aca="false">ROUND((M309+N309),2)</f>
        <v>0</v>
      </c>
      <c r="P309" s="51" t="s">
        <v>28</v>
      </c>
      <c r="Q309" s="50" t="n">
        <f aca="false">ROUND(M309*F309,2)</f>
        <v>0</v>
      </c>
      <c r="R309" s="50" t="n">
        <f aca="false">ROUND(N309*F309,2)</f>
        <v>0</v>
      </c>
      <c r="S309" s="52" t="n">
        <f aca="false">ROUND(Q309+R309,2)</f>
        <v>0</v>
      </c>
    </row>
    <row r="310" customFormat="false" ht="15" hidden="false" customHeight="false" outlineLevel="0" collapsed="false">
      <c r="A310" s="97" t="s">
        <v>335</v>
      </c>
      <c r="B310" s="45" t="s">
        <v>58</v>
      </c>
      <c r="C310" s="96" t="n">
        <v>195</v>
      </c>
      <c r="D310" s="47" t="s">
        <v>59</v>
      </c>
      <c r="E310" s="48" t="s">
        <v>40</v>
      </c>
      <c r="F310" s="49" t="n">
        <v>1</v>
      </c>
      <c r="G310" s="50"/>
      <c r="H310" s="50"/>
      <c r="I310" s="50" t="n">
        <f aca="false">ROUND((H310+G310),2)</f>
        <v>0</v>
      </c>
      <c r="J310" s="50" t="n">
        <f aca="false">ROUND((G310*F310),2)</f>
        <v>0</v>
      </c>
      <c r="K310" s="50" t="n">
        <f aca="false">ROUND((H310*F310),2)</f>
        <v>0</v>
      </c>
      <c r="L310" s="50" t="n">
        <f aca="false">ROUND((K310+J310),2)</f>
        <v>0</v>
      </c>
      <c r="M310" s="50" t="n">
        <f aca="false">ROUND((IF(P310="BDI 1",((1+($S$3/100))*G310),((1+($S$4/100))*G310))),2)</f>
        <v>0</v>
      </c>
      <c r="N310" s="50" t="n">
        <f aca="false">ROUND((IF(P310="BDI 1",((1+($S$3/100))*H310),((1+($S$4/100))*H310))),2)</f>
        <v>0</v>
      </c>
      <c r="O310" s="50" t="n">
        <f aca="false">ROUND((M310+N310),2)</f>
        <v>0</v>
      </c>
      <c r="P310" s="51" t="s">
        <v>28</v>
      </c>
      <c r="Q310" s="50" t="n">
        <f aca="false">ROUND(M310*F310,2)</f>
        <v>0</v>
      </c>
      <c r="R310" s="50" t="n">
        <f aca="false">ROUND(N310*F310,2)</f>
        <v>0</v>
      </c>
      <c r="S310" s="52" t="n">
        <f aca="false">ROUND(Q310+R310,2)</f>
        <v>0</v>
      </c>
    </row>
    <row r="311" customFormat="false" ht="15" hidden="false" customHeight="false" outlineLevel="0" collapsed="false">
      <c r="A311" s="97" t="s">
        <v>336</v>
      </c>
      <c r="B311" s="45" t="s">
        <v>51</v>
      </c>
      <c r="C311" s="96" t="n">
        <v>98</v>
      </c>
      <c r="D311" s="47" t="s">
        <v>61</v>
      </c>
      <c r="E311" s="48" t="s">
        <v>40</v>
      </c>
      <c r="F311" s="49" t="n">
        <v>1</v>
      </c>
      <c r="G311" s="50"/>
      <c r="H311" s="50"/>
      <c r="I311" s="50" t="n">
        <f aca="false">ROUND((H311+G311),2)</f>
        <v>0</v>
      </c>
      <c r="J311" s="50" t="n">
        <f aca="false">ROUND((G311*F311),2)</f>
        <v>0</v>
      </c>
      <c r="K311" s="50" t="n">
        <f aca="false">ROUND((H311*F311),2)</f>
        <v>0</v>
      </c>
      <c r="L311" s="50" t="n">
        <f aca="false">ROUND((K311+J311),2)</f>
        <v>0</v>
      </c>
      <c r="M311" s="50" t="n">
        <f aca="false">ROUND((IF(P311="BDI 1",((1+($S$3/100))*G311),((1+($S$4/100))*G311))),2)</f>
        <v>0</v>
      </c>
      <c r="N311" s="50" t="n">
        <f aca="false">ROUND((IF(P311="BDI 1",((1+($S$3/100))*H311),((1+($S$4/100))*H311))),2)</f>
        <v>0</v>
      </c>
      <c r="O311" s="50" t="n">
        <f aca="false">ROUND((M311+N311),2)</f>
        <v>0</v>
      </c>
      <c r="P311" s="51" t="s">
        <v>28</v>
      </c>
      <c r="Q311" s="50" t="n">
        <f aca="false">ROUND(M311*F311,2)</f>
        <v>0</v>
      </c>
      <c r="R311" s="50" t="n">
        <f aca="false">ROUND(N311*F311,2)</f>
        <v>0</v>
      </c>
      <c r="S311" s="52" t="n">
        <f aca="false">ROUND(Q311+R311,2)</f>
        <v>0</v>
      </c>
    </row>
    <row r="312" customFormat="false" ht="22.35" hidden="false" customHeight="false" outlineLevel="0" collapsed="false">
      <c r="A312" s="97" t="s">
        <v>337</v>
      </c>
      <c r="B312" s="45" t="s">
        <v>8</v>
      </c>
      <c r="C312" s="96" t="n">
        <v>104315</v>
      </c>
      <c r="D312" s="47" t="s">
        <v>63</v>
      </c>
      <c r="E312" s="48" t="s">
        <v>42</v>
      </c>
      <c r="F312" s="49" t="n">
        <v>6</v>
      </c>
      <c r="G312" s="50"/>
      <c r="H312" s="50"/>
      <c r="I312" s="50" t="n">
        <f aca="false">ROUND((H312+G312),2)</f>
        <v>0</v>
      </c>
      <c r="J312" s="50" t="n">
        <f aca="false">ROUND((G312*F312),2)</f>
        <v>0</v>
      </c>
      <c r="K312" s="50" t="n">
        <f aca="false">ROUND((H312*F312),2)</f>
        <v>0</v>
      </c>
      <c r="L312" s="50" t="n">
        <f aca="false">ROUND((K312+J312),2)</f>
        <v>0</v>
      </c>
      <c r="M312" s="50" t="n">
        <f aca="false">ROUND((IF(P312="BDI 1",((1+($S$3/100))*G312),((1+($S$4/100))*G312))),2)</f>
        <v>0</v>
      </c>
      <c r="N312" s="50" t="n">
        <f aca="false">ROUND((IF(P312="BDI 1",((1+($S$3/100))*H312),((1+($S$4/100))*H312))),2)</f>
        <v>0</v>
      </c>
      <c r="O312" s="50" t="n">
        <f aca="false">ROUND((M312+N312),2)</f>
        <v>0</v>
      </c>
      <c r="P312" s="51" t="s">
        <v>28</v>
      </c>
      <c r="Q312" s="50" t="n">
        <f aca="false">ROUND(M312*F312,2)</f>
        <v>0</v>
      </c>
      <c r="R312" s="50" t="n">
        <f aca="false">ROUND(N312*F312,2)</f>
        <v>0</v>
      </c>
      <c r="S312" s="52" t="n">
        <f aca="false">ROUND(Q312+R312,2)</f>
        <v>0</v>
      </c>
    </row>
    <row r="313" customFormat="false" ht="32.8" hidden="false" customHeight="false" outlineLevel="0" collapsed="false">
      <c r="A313" s="97" t="s">
        <v>338</v>
      </c>
      <c r="B313" s="45" t="s">
        <v>8</v>
      </c>
      <c r="C313" s="96" t="n">
        <v>91845</v>
      </c>
      <c r="D313" s="47" t="s">
        <v>65</v>
      </c>
      <c r="E313" s="48" t="s">
        <v>42</v>
      </c>
      <c r="F313" s="49" t="n">
        <v>6</v>
      </c>
      <c r="G313" s="50"/>
      <c r="H313" s="50"/>
      <c r="I313" s="50" t="n">
        <f aca="false">ROUND((H313+G313),2)</f>
        <v>0</v>
      </c>
      <c r="J313" s="50" t="n">
        <f aca="false">ROUND((G313*F313),2)</f>
        <v>0</v>
      </c>
      <c r="K313" s="50" t="n">
        <f aca="false">ROUND((H313*F313),2)</f>
        <v>0</v>
      </c>
      <c r="L313" s="50" t="n">
        <f aca="false">ROUND((K313+J313),2)</f>
        <v>0</v>
      </c>
      <c r="M313" s="50" t="n">
        <f aca="false">ROUND((IF(P313="BDI 1",((1+($S$3/100))*G313),((1+($S$4/100))*G313))),2)</f>
        <v>0</v>
      </c>
      <c r="N313" s="50" t="n">
        <f aca="false">ROUND((IF(P313="BDI 1",((1+($S$3/100))*H313),((1+($S$4/100))*H313))),2)</f>
        <v>0</v>
      </c>
      <c r="O313" s="50" t="n">
        <f aca="false">ROUND((M313+N313),2)</f>
        <v>0</v>
      </c>
      <c r="P313" s="51" t="s">
        <v>28</v>
      </c>
      <c r="Q313" s="50" t="n">
        <f aca="false">ROUND(M313*F313,2)</f>
        <v>0</v>
      </c>
      <c r="R313" s="50" t="n">
        <f aca="false">ROUND(N313*F313,2)</f>
        <v>0</v>
      </c>
      <c r="S313" s="52" t="n">
        <f aca="false">ROUND(Q313+R313,2)</f>
        <v>0</v>
      </c>
    </row>
    <row r="314" customFormat="false" ht="15" hidden="false" customHeight="false" outlineLevel="0" collapsed="false">
      <c r="A314" s="53"/>
      <c r="B314" s="54"/>
      <c r="C314" s="55"/>
      <c r="D314" s="56"/>
      <c r="E314" s="55"/>
      <c r="F314" s="57"/>
      <c r="G314" s="57"/>
      <c r="H314" s="57"/>
      <c r="I314" s="58"/>
      <c r="J314" s="58"/>
      <c r="K314" s="58"/>
      <c r="L314" s="58"/>
      <c r="M314" s="59"/>
      <c r="N314" s="59"/>
      <c r="O314" s="59"/>
      <c r="P314" s="59"/>
      <c r="Q314" s="59"/>
      <c r="R314" s="59"/>
      <c r="S314" s="60"/>
    </row>
    <row r="315" customFormat="false" ht="15" hidden="false" customHeight="false" outlineLevel="0" collapsed="false">
      <c r="A315" s="37" t="n">
        <v>22</v>
      </c>
      <c r="B315" s="38"/>
      <c r="C315" s="39"/>
      <c r="D315" s="40" t="s">
        <v>339</v>
      </c>
      <c r="E315" s="40"/>
      <c r="F315" s="41"/>
      <c r="G315" s="42"/>
      <c r="H315" s="42"/>
      <c r="I315" s="42"/>
      <c r="J315" s="42" t="n">
        <f aca="false">SUBTOTAL(9,J316:J328)</f>
        <v>0</v>
      </c>
      <c r="K315" s="42" t="n">
        <f aca="false">SUBTOTAL(9,K316:K328)</f>
        <v>0</v>
      </c>
      <c r="L315" s="42" t="n">
        <f aca="false">SUBTOTAL(9,L316:L328)</f>
        <v>0</v>
      </c>
      <c r="M315" s="42"/>
      <c r="N315" s="42"/>
      <c r="O315" s="42"/>
      <c r="P315" s="42"/>
      <c r="Q315" s="42" t="n">
        <f aca="false">SUBTOTAL(9,Q316:Q328)</f>
        <v>0</v>
      </c>
      <c r="R315" s="42" t="n">
        <f aca="false">SUBTOTAL(9,R316:R328)</f>
        <v>0</v>
      </c>
      <c r="S315" s="43" t="n">
        <f aca="false">SUBTOTAL(9,S316:S328)</f>
        <v>0</v>
      </c>
    </row>
    <row r="316" customFormat="false" ht="22.35" hidden="false" customHeight="false" outlineLevel="0" collapsed="false">
      <c r="A316" s="97" t="s">
        <v>340</v>
      </c>
      <c r="B316" s="45" t="s">
        <v>8</v>
      </c>
      <c r="C316" s="96" t="n">
        <v>103272</v>
      </c>
      <c r="D316" s="47" t="s">
        <v>39</v>
      </c>
      <c r="E316" s="48" t="s">
        <v>40</v>
      </c>
      <c r="F316" s="49" t="n">
        <v>1</v>
      </c>
      <c r="G316" s="50"/>
      <c r="H316" s="50"/>
      <c r="I316" s="50" t="n">
        <f aca="false">ROUND((H316+G316),2)</f>
        <v>0</v>
      </c>
      <c r="J316" s="50" t="n">
        <f aca="false">ROUND((G316*F316),2)</f>
        <v>0</v>
      </c>
      <c r="K316" s="50" t="n">
        <f aca="false">ROUND((H316*F316),2)</f>
        <v>0</v>
      </c>
      <c r="L316" s="50" t="n">
        <f aca="false">ROUND((K316+J316),2)</f>
        <v>0</v>
      </c>
      <c r="M316" s="50" t="n">
        <f aca="false">ROUND((IF(P316="BDI 1",((1+($S$3/100))*G316),((1+($S$4/100))*G316))),2)</f>
        <v>0</v>
      </c>
      <c r="N316" s="50" t="n">
        <f aca="false">ROUND((IF(P316="BDI 1",((1+($S$3/100))*H316),((1+($S$4/100))*H316))),2)</f>
        <v>0</v>
      </c>
      <c r="O316" s="50" t="n">
        <f aca="false">ROUND((M316+N316),2)</f>
        <v>0</v>
      </c>
      <c r="P316" s="51" t="s">
        <v>28</v>
      </c>
      <c r="Q316" s="50" t="n">
        <f aca="false">ROUND(M316*F316,2)</f>
        <v>0</v>
      </c>
      <c r="R316" s="50" t="n">
        <f aca="false">ROUND(N316*F316,2)</f>
        <v>0</v>
      </c>
      <c r="S316" s="52" t="n">
        <f aca="false">ROUND(Q316+R316,2)</f>
        <v>0</v>
      </c>
    </row>
    <row r="317" customFormat="false" ht="32.8" hidden="false" customHeight="false" outlineLevel="0" collapsed="false">
      <c r="A317" s="97" t="s">
        <v>341</v>
      </c>
      <c r="B317" s="45" t="s">
        <v>8</v>
      </c>
      <c r="C317" s="96" t="n">
        <v>103290</v>
      </c>
      <c r="D317" s="47" t="s">
        <v>41</v>
      </c>
      <c r="E317" s="48" t="s">
        <v>42</v>
      </c>
      <c r="F317" s="49" t="n">
        <v>7</v>
      </c>
      <c r="G317" s="50"/>
      <c r="H317" s="50"/>
      <c r="I317" s="50" t="n">
        <f aca="false">ROUND((H317+G317),2)</f>
        <v>0</v>
      </c>
      <c r="J317" s="50" t="n">
        <f aca="false">ROUND((G317*F317),2)</f>
        <v>0</v>
      </c>
      <c r="K317" s="50" t="n">
        <f aca="false">ROUND((H317*F317),2)</f>
        <v>0</v>
      </c>
      <c r="L317" s="50" t="n">
        <f aca="false">ROUND((K317+J317),2)</f>
        <v>0</v>
      </c>
      <c r="M317" s="50" t="n">
        <f aca="false">ROUND((IF(P317="BDI 1",((1+($S$3/100))*G317),((1+($S$4/100))*G317))),2)</f>
        <v>0</v>
      </c>
      <c r="N317" s="50" t="n">
        <f aca="false">ROUND((IF(P317="BDI 1",((1+($S$3/100))*H317),((1+($S$4/100))*H317))),2)</f>
        <v>0</v>
      </c>
      <c r="O317" s="50" t="n">
        <f aca="false">ROUND((M317+N317),2)</f>
        <v>0</v>
      </c>
      <c r="P317" s="51" t="s">
        <v>28</v>
      </c>
      <c r="Q317" s="50" t="n">
        <f aca="false">ROUND(M317*F317,2)</f>
        <v>0</v>
      </c>
      <c r="R317" s="50" t="n">
        <f aca="false">ROUND(N317*F317,2)</f>
        <v>0</v>
      </c>
      <c r="S317" s="52" t="n">
        <f aca="false">ROUND(Q317+R317,2)</f>
        <v>0</v>
      </c>
    </row>
    <row r="318" customFormat="false" ht="22.35" hidden="false" customHeight="false" outlineLevel="0" collapsed="false">
      <c r="A318" s="97" t="s">
        <v>342</v>
      </c>
      <c r="B318" s="45" t="s">
        <v>8</v>
      </c>
      <c r="C318" s="96" t="n">
        <v>97641</v>
      </c>
      <c r="D318" s="47" t="s">
        <v>43</v>
      </c>
      <c r="E318" s="48" t="s">
        <v>27</v>
      </c>
      <c r="F318" s="49" t="n">
        <v>0.28</v>
      </c>
      <c r="G318" s="50"/>
      <c r="H318" s="50"/>
      <c r="I318" s="50" t="n">
        <f aca="false">ROUND((H318+G318),2)</f>
        <v>0</v>
      </c>
      <c r="J318" s="50" t="n">
        <f aca="false">ROUND((G318*F318),2)</f>
        <v>0</v>
      </c>
      <c r="K318" s="50" t="n">
        <f aca="false">ROUND((H318*F318),2)</f>
        <v>0</v>
      </c>
      <c r="L318" s="50" t="n">
        <f aca="false">ROUND((K318+J318),2)</f>
        <v>0</v>
      </c>
      <c r="M318" s="50" t="n">
        <f aca="false">ROUND((IF(P318="BDI 1",((1+($S$3/100))*G318),((1+($S$4/100))*G318))),2)</f>
        <v>0</v>
      </c>
      <c r="N318" s="50" t="n">
        <f aca="false">ROUND((IF(P318="BDI 1",((1+($S$3/100))*H318),((1+($S$4/100))*H318))),2)</f>
        <v>0</v>
      </c>
      <c r="O318" s="50" t="n">
        <f aca="false">ROUND((M318+N318),2)</f>
        <v>0</v>
      </c>
      <c r="P318" s="51" t="s">
        <v>28</v>
      </c>
      <c r="Q318" s="50" t="n">
        <f aca="false">ROUND(M318*F318,2)</f>
        <v>0</v>
      </c>
      <c r="R318" s="50" t="n">
        <f aca="false">ROUND(N318*F318,2)</f>
        <v>0</v>
      </c>
      <c r="S318" s="52" t="n">
        <f aca="false">ROUND(Q318+R318,2)</f>
        <v>0</v>
      </c>
    </row>
    <row r="319" customFormat="false" ht="22.35" hidden="false" customHeight="false" outlineLevel="0" collapsed="false">
      <c r="A319" s="97" t="s">
        <v>343</v>
      </c>
      <c r="B319" s="45" t="s">
        <v>8</v>
      </c>
      <c r="C319" s="96" t="n">
        <v>96113</v>
      </c>
      <c r="D319" s="47" t="s">
        <v>45</v>
      </c>
      <c r="E319" s="48" t="s">
        <v>27</v>
      </c>
      <c r="F319" s="49" t="n">
        <v>0.31</v>
      </c>
      <c r="G319" s="50"/>
      <c r="H319" s="50"/>
      <c r="I319" s="50" t="n">
        <f aca="false">ROUND((H319+G319),2)</f>
        <v>0</v>
      </c>
      <c r="J319" s="50" t="n">
        <f aca="false">ROUND((G319*F319),2)</f>
        <v>0</v>
      </c>
      <c r="K319" s="50" t="n">
        <f aca="false">ROUND((H319*F319),2)</f>
        <v>0</v>
      </c>
      <c r="L319" s="50" t="n">
        <f aca="false">ROUND((K319+J319),2)</f>
        <v>0</v>
      </c>
      <c r="M319" s="50" t="n">
        <f aca="false">ROUND((IF(P319="BDI 1",((1+($S$3/100))*G319),((1+($S$4/100))*G319))),2)</f>
        <v>0</v>
      </c>
      <c r="N319" s="50" t="n">
        <f aca="false">ROUND((IF(P319="BDI 1",((1+($S$3/100))*H319),((1+($S$4/100))*H319))),2)</f>
        <v>0</v>
      </c>
      <c r="O319" s="50" t="n">
        <f aca="false">ROUND((M319+N319),2)</f>
        <v>0</v>
      </c>
      <c r="P319" s="51" t="s">
        <v>28</v>
      </c>
      <c r="Q319" s="50" t="n">
        <f aca="false">ROUND(M319*F319,2)</f>
        <v>0</v>
      </c>
      <c r="R319" s="50" t="n">
        <f aca="false">ROUND(N319*F319,2)</f>
        <v>0</v>
      </c>
      <c r="S319" s="52" t="n">
        <f aca="false">ROUND(Q319+R319,2)</f>
        <v>0</v>
      </c>
    </row>
    <row r="320" customFormat="false" ht="32.8" hidden="false" customHeight="false" outlineLevel="0" collapsed="false">
      <c r="A320" s="97" t="s">
        <v>344</v>
      </c>
      <c r="B320" s="45" t="s">
        <v>8</v>
      </c>
      <c r="C320" s="96" t="n">
        <v>90437</v>
      </c>
      <c r="D320" s="47" t="s">
        <v>47</v>
      </c>
      <c r="E320" s="48" t="s">
        <v>40</v>
      </c>
      <c r="F320" s="49" t="n">
        <v>1</v>
      </c>
      <c r="G320" s="50"/>
      <c r="H320" s="50"/>
      <c r="I320" s="50" t="n">
        <f aca="false">ROUND((H320+G320),2)</f>
        <v>0</v>
      </c>
      <c r="J320" s="50" t="n">
        <f aca="false">ROUND((G320*F320),2)</f>
        <v>0</v>
      </c>
      <c r="K320" s="50" t="n">
        <f aca="false">ROUND((H320*F320),2)</f>
        <v>0</v>
      </c>
      <c r="L320" s="50" t="n">
        <f aca="false">ROUND((K320+J320),2)</f>
        <v>0</v>
      </c>
      <c r="M320" s="50" t="n">
        <f aca="false">ROUND((IF(P320="BDI 1",((1+($S$3/100))*G320),((1+($S$4/100))*G320))),2)</f>
        <v>0</v>
      </c>
      <c r="N320" s="50" t="n">
        <f aca="false">ROUND((IF(P320="BDI 1",((1+($S$3/100))*H320),((1+($S$4/100))*H320))),2)</f>
        <v>0</v>
      </c>
      <c r="O320" s="50" t="n">
        <f aca="false">ROUND((M320+N320),2)</f>
        <v>0</v>
      </c>
      <c r="P320" s="51" t="s">
        <v>28</v>
      </c>
      <c r="Q320" s="50" t="n">
        <f aca="false">ROUND(M320*F320,2)</f>
        <v>0</v>
      </c>
      <c r="R320" s="50" t="n">
        <f aca="false">ROUND(N320*F320,2)</f>
        <v>0</v>
      </c>
      <c r="S320" s="52" t="n">
        <f aca="false">ROUND(Q320+R320,2)</f>
        <v>0</v>
      </c>
    </row>
    <row r="321" customFormat="false" ht="15" hidden="false" customHeight="false" outlineLevel="0" collapsed="false">
      <c r="A321" s="97" t="s">
        <v>345</v>
      </c>
      <c r="B321" s="45" t="s">
        <v>8</v>
      </c>
      <c r="C321" s="96" t="n">
        <v>38124</v>
      </c>
      <c r="D321" s="47" t="s">
        <v>49</v>
      </c>
      <c r="E321" s="48" t="s">
        <v>40</v>
      </c>
      <c r="F321" s="49" t="n">
        <v>1</v>
      </c>
      <c r="G321" s="50"/>
      <c r="H321" s="50"/>
      <c r="I321" s="50" t="n">
        <f aca="false">ROUND((H321+G321),2)</f>
        <v>0</v>
      </c>
      <c r="J321" s="50" t="n">
        <f aca="false">ROUND((G321*F321),2)</f>
        <v>0</v>
      </c>
      <c r="K321" s="50" t="n">
        <f aca="false">ROUND((H321*F321),2)</f>
        <v>0</v>
      </c>
      <c r="L321" s="50" t="n">
        <f aca="false">ROUND((K321+J321),2)</f>
        <v>0</v>
      </c>
      <c r="M321" s="50" t="n">
        <f aca="false">ROUND((IF(P321="BDI 1",((1+($S$3/100))*G321),((1+($S$4/100))*G321))),2)</f>
        <v>0</v>
      </c>
      <c r="N321" s="50" t="n">
        <f aca="false">ROUND((IF(P321="BDI 1",((1+($S$3/100))*H321),((1+($S$4/100))*H321))),2)</f>
        <v>0</v>
      </c>
      <c r="O321" s="50" t="n">
        <f aca="false">ROUND((M321+N321),2)</f>
        <v>0</v>
      </c>
      <c r="P321" s="51" t="s">
        <v>28</v>
      </c>
      <c r="Q321" s="50" t="n">
        <f aca="false">ROUND(M321*F321,2)</f>
        <v>0</v>
      </c>
      <c r="R321" s="50" t="n">
        <f aca="false">ROUND(N321*F321,2)</f>
        <v>0</v>
      </c>
      <c r="S321" s="52" t="n">
        <f aca="false">ROUND(Q321+R321,2)</f>
        <v>0</v>
      </c>
    </row>
    <row r="322" customFormat="false" ht="22.35" hidden="false" customHeight="false" outlineLevel="0" collapsed="false">
      <c r="A322" s="97" t="s">
        <v>346</v>
      </c>
      <c r="B322" s="45" t="s">
        <v>51</v>
      </c>
      <c r="C322" s="96" t="n">
        <v>63148</v>
      </c>
      <c r="D322" s="47" t="s">
        <v>52</v>
      </c>
      <c r="E322" s="48" t="s">
        <v>42</v>
      </c>
      <c r="F322" s="49" t="n">
        <v>7</v>
      </c>
      <c r="G322" s="50"/>
      <c r="H322" s="50"/>
      <c r="I322" s="50" t="n">
        <f aca="false">ROUND((H322+G322),2)</f>
        <v>0</v>
      </c>
      <c r="J322" s="50" t="n">
        <f aca="false">ROUND((G322*F322),2)</f>
        <v>0</v>
      </c>
      <c r="K322" s="50" t="n">
        <f aca="false">ROUND((H322*F322),2)</f>
        <v>0</v>
      </c>
      <c r="L322" s="50" t="n">
        <f aca="false">ROUND((K322+J322),2)</f>
        <v>0</v>
      </c>
      <c r="M322" s="50" t="n">
        <f aca="false">ROUND((IF(P322="BDI 1",((1+($S$3/100))*G322),((1+($S$4/100))*G322))),2)</f>
        <v>0</v>
      </c>
      <c r="N322" s="50" t="n">
        <f aca="false">ROUND((IF(P322="BDI 1",((1+($S$3/100))*H322),((1+($S$4/100))*H322))),2)</f>
        <v>0</v>
      </c>
      <c r="O322" s="50" t="n">
        <f aca="false">ROUND((M322+N322),2)</f>
        <v>0</v>
      </c>
      <c r="P322" s="51" t="s">
        <v>28</v>
      </c>
      <c r="Q322" s="50" t="n">
        <f aca="false">ROUND(M322*F322,2)</f>
        <v>0</v>
      </c>
      <c r="R322" s="50" t="n">
        <f aca="false">ROUND(N322*F322,2)</f>
        <v>0</v>
      </c>
      <c r="S322" s="52" t="n">
        <f aca="false">ROUND(Q322+R322,2)</f>
        <v>0</v>
      </c>
    </row>
    <row r="323" customFormat="false" ht="32.8" hidden="false" customHeight="false" outlineLevel="0" collapsed="false">
      <c r="A323" s="97" t="s">
        <v>347</v>
      </c>
      <c r="B323" s="45" t="s">
        <v>51</v>
      </c>
      <c r="C323" s="96" t="n">
        <v>95</v>
      </c>
      <c r="D323" s="47" t="s">
        <v>54</v>
      </c>
      <c r="E323" s="48" t="s">
        <v>42</v>
      </c>
      <c r="F323" s="49" t="n">
        <v>7</v>
      </c>
      <c r="G323" s="50"/>
      <c r="H323" s="50"/>
      <c r="I323" s="50" t="n">
        <f aca="false">ROUND((H323+G323),2)</f>
        <v>0</v>
      </c>
      <c r="J323" s="50" t="n">
        <f aca="false">ROUND((G323*F323),2)</f>
        <v>0</v>
      </c>
      <c r="K323" s="50" t="n">
        <f aca="false">ROUND((H323*F323),2)</f>
        <v>0</v>
      </c>
      <c r="L323" s="50" t="n">
        <f aca="false">ROUND((K323+J323),2)</f>
        <v>0</v>
      </c>
      <c r="M323" s="50" t="n">
        <f aca="false">ROUND((IF(P323="BDI 1",((1+($S$3/100))*G323),((1+($S$4/100))*G323))),2)</f>
        <v>0</v>
      </c>
      <c r="N323" s="50" t="n">
        <f aca="false">ROUND((IF(P323="BDI 1",((1+($S$3/100))*H323),((1+($S$4/100))*H323))),2)</f>
        <v>0</v>
      </c>
      <c r="O323" s="50" t="n">
        <f aca="false">ROUND((M323+N323),2)</f>
        <v>0</v>
      </c>
      <c r="P323" s="51" t="s">
        <v>28</v>
      </c>
      <c r="Q323" s="50" t="n">
        <f aca="false">ROUND(M323*F323,2)</f>
        <v>0</v>
      </c>
      <c r="R323" s="50" t="n">
        <f aca="false">ROUND(N323*F323,2)</f>
        <v>0</v>
      </c>
      <c r="S323" s="52" t="n">
        <f aca="false">ROUND(Q323+R323,2)</f>
        <v>0</v>
      </c>
    </row>
    <row r="324" customFormat="false" ht="15" hidden="false" customHeight="false" outlineLevel="0" collapsed="false">
      <c r="A324" s="97" t="s">
        <v>348</v>
      </c>
      <c r="B324" s="45" t="s">
        <v>51</v>
      </c>
      <c r="C324" s="96" t="n">
        <v>96</v>
      </c>
      <c r="D324" s="47" t="s">
        <v>56</v>
      </c>
      <c r="E324" s="48" t="s">
        <v>42</v>
      </c>
      <c r="F324" s="49" t="n">
        <v>7.6</v>
      </c>
      <c r="G324" s="50"/>
      <c r="H324" s="50"/>
      <c r="I324" s="50" t="n">
        <f aca="false">ROUND((H324+G324),2)</f>
        <v>0</v>
      </c>
      <c r="J324" s="50" t="n">
        <f aca="false">ROUND((G324*F324),2)</f>
        <v>0</v>
      </c>
      <c r="K324" s="50" t="n">
        <f aca="false">ROUND((H324*F324),2)</f>
        <v>0</v>
      </c>
      <c r="L324" s="50" t="n">
        <f aca="false">ROUND((K324+J324),2)</f>
        <v>0</v>
      </c>
      <c r="M324" s="50" t="n">
        <f aca="false">ROUND((IF(P324="BDI 1",((1+($S$3/100))*G324),((1+($S$4/100))*G324))),2)</f>
        <v>0</v>
      </c>
      <c r="N324" s="50" t="n">
        <f aca="false">ROUND((IF(P324="BDI 1",((1+($S$3/100))*H324),((1+($S$4/100))*H324))),2)</f>
        <v>0</v>
      </c>
      <c r="O324" s="50" t="n">
        <f aca="false">ROUND((M324+N324),2)</f>
        <v>0</v>
      </c>
      <c r="P324" s="51" t="s">
        <v>28</v>
      </c>
      <c r="Q324" s="50" t="n">
        <f aca="false">ROUND(M324*F324,2)</f>
        <v>0</v>
      </c>
      <c r="R324" s="50" t="n">
        <f aca="false">ROUND(N324*F324,2)</f>
        <v>0</v>
      </c>
      <c r="S324" s="52" t="n">
        <f aca="false">ROUND(Q324+R324,2)</f>
        <v>0</v>
      </c>
    </row>
    <row r="325" customFormat="false" ht="15" hidden="false" customHeight="false" outlineLevel="0" collapsed="false">
      <c r="A325" s="97" t="s">
        <v>349</v>
      </c>
      <c r="B325" s="45" t="s">
        <v>58</v>
      </c>
      <c r="C325" s="96" t="n">
        <v>195</v>
      </c>
      <c r="D325" s="47" t="s">
        <v>59</v>
      </c>
      <c r="E325" s="48" t="s">
        <v>40</v>
      </c>
      <c r="F325" s="49" t="n">
        <v>1</v>
      </c>
      <c r="G325" s="50"/>
      <c r="H325" s="50"/>
      <c r="I325" s="50" t="n">
        <f aca="false">ROUND((H325+G325),2)</f>
        <v>0</v>
      </c>
      <c r="J325" s="50" t="n">
        <f aca="false">ROUND((G325*F325),2)</f>
        <v>0</v>
      </c>
      <c r="K325" s="50" t="n">
        <f aca="false">ROUND((H325*F325),2)</f>
        <v>0</v>
      </c>
      <c r="L325" s="50" t="n">
        <f aca="false">ROUND((K325+J325),2)</f>
        <v>0</v>
      </c>
      <c r="M325" s="50" t="n">
        <f aca="false">ROUND((IF(P325="BDI 1",((1+($S$3/100))*G325),((1+($S$4/100))*G325))),2)</f>
        <v>0</v>
      </c>
      <c r="N325" s="50" t="n">
        <f aca="false">ROUND((IF(P325="BDI 1",((1+($S$3/100))*H325),((1+($S$4/100))*H325))),2)</f>
        <v>0</v>
      </c>
      <c r="O325" s="50" t="n">
        <f aca="false">ROUND((M325+N325),2)</f>
        <v>0</v>
      </c>
      <c r="P325" s="51" t="s">
        <v>28</v>
      </c>
      <c r="Q325" s="50" t="n">
        <f aca="false">ROUND(M325*F325,2)</f>
        <v>0</v>
      </c>
      <c r="R325" s="50" t="n">
        <f aca="false">ROUND(N325*F325,2)</f>
        <v>0</v>
      </c>
      <c r="S325" s="52" t="n">
        <f aca="false">ROUND(Q325+R325,2)</f>
        <v>0</v>
      </c>
    </row>
    <row r="326" customFormat="false" ht="15" hidden="false" customHeight="false" outlineLevel="0" collapsed="false">
      <c r="A326" s="97" t="s">
        <v>350</v>
      </c>
      <c r="B326" s="45" t="s">
        <v>51</v>
      </c>
      <c r="C326" s="96" t="n">
        <v>98</v>
      </c>
      <c r="D326" s="47" t="s">
        <v>61</v>
      </c>
      <c r="E326" s="48" t="s">
        <v>40</v>
      </c>
      <c r="F326" s="49" t="n">
        <v>1</v>
      </c>
      <c r="G326" s="50"/>
      <c r="H326" s="50"/>
      <c r="I326" s="50" t="n">
        <f aca="false">ROUND((H326+G326),2)</f>
        <v>0</v>
      </c>
      <c r="J326" s="50" t="n">
        <f aca="false">ROUND((G326*F326),2)</f>
        <v>0</v>
      </c>
      <c r="K326" s="50" t="n">
        <f aca="false">ROUND((H326*F326),2)</f>
        <v>0</v>
      </c>
      <c r="L326" s="50" t="n">
        <f aca="false">ROUND((K326+J326),2)</f>
        <v>0</v>
      </c>
      <c r="M326" s="50" t="n">
        <f aca="false">ROUND((IF(P326="BDI 1",((1+($S$3/100))*G326),((1+($S$4/100))*G326))),2)</f>
        <v>0</v>
      </c>
      <c r="N326" s="50" t="n">
        <f aca="false">ROUND((IF(P326="BDI 1",((1+($S$3/100))*H326),((1+($S$4/100))*H326))),2)</f>
        <v>0</v>
      </c>
      <c r="O326" s="50" t="n">
        <f aca="false">ROUND((M326+N326),2)</f>
        <v>0</v>
      </c>
      <c r="P326" s="51" t="s">
        <v>28</v>
      </c>
      <c r="Q326" s="50" t="n">
        <f aca="false">ROUND(M326*F326,2)</f>
        <v>0</v>
      </c>
      <c r="R326" s="50" t="n">
        <f aca="false">ROUND(N326*F326,2)</f>
        <v>0</v>
      </c>
      <c r="S326" s="52" t="n">
        <f aca="false">ROUND(Q326+R326,2)</f>
        <v>0</v>
      </c>
    </row>
    <row r="327" customFormat="false" ht="22.35" hidden="false" customHeight="false" outlineLevel="0" collapsed="false">
      <c r="A327" s="97" t="s">
        <v>351</v>
      </c>
      <c r="B327" s="45" t="s">
        <v>8</v>
      </c>
      <c r="C327" s="96" t="n">
        <v>104315</v>
      </c>
      <c r="D327" s="47" t="s">
        <v>63</v>
      </c>
      <c r="E327" s="48" t="s">
        <v>42</v>
      </c>
      <c r="F327" s="49" t="n">
        <v>7</v>
      </c>
      <c r="G327" s="50"/>
      <c r="H327" s="50"/>
      <c r="I327" s="50" t="n">
        <f aca="false">ROUND((H327+G327),2)</f>
        <v>0</v>
      </c>
      <c r="J327" s="50" t="n">
        <f aca="false">ROUND((G327*F327),2)</f>
        <v>0</v>
      </c>
      <c r="K327" s="50" t="n">
        <f aca="false">ROUND((H327*F327),2)</f>
        <v>0</v>
      </c>
      <c r="L327" s="50" t="n">
        <f aca="false">ROUND((K327+J327),2)</f>
        <v>0</v>
      </c>
      <c r="M327" s="50" t="n">
        <f aca="false">ROUND((IF(P327="BDI 1",((1+($S$3/100))*G327),((1+($S$4/100))*G327))),2)</f>
        <v>0</v>
      </c>
      <c r="N327" s="50" t="n">
        <f aca="false">ROUND((IF(P327="BDI 1",((1+($S$3/100))*H327),((1+($S$4/100))*H327))),2)</f>
        <v>0</v>
      </c>
      <c r="O327" s="50" t="n">
        <f aca="false">ROUND((M327+N327),2)</f>
        <v>0</v>
      </c>
      <c r="P327" s="51" t="s">
        <v>28</v>
      </c>
      <c r="Q327" s="50" t="n">
        <f aca="false">ROUND(M327*F327,2)</f>
        <v>0</v>
      </c>
      <c r="R327" s="50" t="n">
        <f aca="false">ROUND(N327*F327,2)</f>
        <v>0</v>
      </c>
      <c r="S327" s="52" t="n">
        <f aca="false">ROUND(Q327+R327,2)</f>
        <v>0</v>
      </c>
    </row>
    <row r="328" customFormat="false" ht="32.8" hidden="false" customHeight="false" outlineLevel="0" collapsed="false">
      <c r="A328" s="97" t="s">
        <v>352</v>
      </c>
      <c r="B328" s="45" t="s">
        <v>8</v>
      </c>
      <c r="C328" s="96" t="n">
        <v>91845</v>
      </c>
      <c r="D328" s="47" t="s">
        <v>65</v>
      </c>
      <c r="E328" s="48" t="s">
        <v>42</v>
      </c>
      <c r="F328" s="49" t="n">
        <v>7</v>
      </c>
      <c r="G328" s="50"/>
      <c r="H328" s="50"/>
      <c r="I328" s="50" t="n">
        <f aca="false">ROUND((H328+G328),2)</f>
        <v>0</v>
      </c>
      <c r="J328" s="50" t="n">
        <f aca="false">ROUND((G328*F328),2)</f>
        <v>0</v>
      </c>
      <c r="K328" s="50" t="n">
        <f aca="false">ROUND((H328*F328),2)</f>
        <v>0</v>
      </c>
      <c r="L328" s="50" t="n">
        <f aca="false">ROUND((K328+J328),2)</f>
        <v>0</v>
      </c>
      <c r="M328" s="50" t="n">
        <f aca="false">ROUND((IF(P328="BDI 1",((1+($S$3/100))*G328),((1+($S$4/100))*G328))),2)</f>
        <v>0</v>
      </c>
      <c r="N328" s="50" t="n">
        <f aca="false">ROUND((IF(P328="BDI 1",((1+($S$3/100))*H328),((1+($S$4/100))*H328))),2)</f>
        <v>0</v>
      </c>
      <c r="O328" s="50" t="n">
        <f aca="false">ROUND((M328+N328),2)</f>
        <v>0</v>
      </c>
      <c r="P328" s="51" t="s">
        <v>28</v>
      </c>
      <c r="Q328" s="50" t="n">
        <f aca="false">ROUND(M328*F328,2)</f>
        <v>0</v>
      </c>
      <c r="R328" s="50" t="n">
        <f aca="false">ROUND(N328*F328,2)</f>
        <v>0</v>
      </c>
      <c r="S328" s="52" t="n">
        <f aca="false">ROUND(Q328+R328,2)</f>
        <v>0</v>
      </c>
    </row>
    <row r="329" customFormat="false" ht="15" hidden="false" customHeight="false" outlineLevel="0" collapsed="false">
      <c r="A329" s="53"/>
      <c r="B329" s="54"/>
      <c r="C329" s="55"/>
      <c r="D329" s="56"/>
      <c r="E329" s="55"/>
      <c r="F329" s="57"/>
      <c r="G329" s="57"/>
      <c r="H329" s="57"/>
      <c r="I329" s="58"/>
      <c r="J329" s="58"/>
      <c r="K329" s="58"/>
      <c r="L329" s="58"/>
      <c r="M329" s="59"/>
      <c r="N329" s="59"/>
      <c r="O329" s="59"/>
      <c r="P329" s="59"/>
      <c r="Q329" s="59"/>
      <c r="R329" s="59"/>
      <c r="S329" s="60"/>
    </row>
    <row r="330" customFormat="false" ht="15" hidden="false" customHeight="false" outlineLevel="0" collapsed="false">
      <c r="A330" s="37" t="n">
        <v>23</v>
      </c>
      <c r="B330" s="38"/>
      <c r="C330" s="39"/>
      <c r="D330" s="40" t="s">
        <v>353</v>
      </c>
      <c r="E330" s="40"/>
      <c r="F330" s="41"/>
      <c r="G330" s="42"/>
      <c r="H330" s="42"/>
      <c r="I330" s="42"/>
      <c r="J330" s="42" t="n">
        <f aca="false">SUBTOTAL(9,J331:J338)</f>
        <v>0</v>
      </c>
      <c r="K330" s="42" t="n">
        <f aca="false">SUBTOTAL(9,K331:K338)</f>
        <v>0</v>
      </c>
      <c r="L330" s="42" t="n">
        <f aca="false">SUBTOTAL(9,L331:L338)</f>
        <v>0</v>
      </c>
      <c r="M330" s="42"/>
      <c r="N330" s="42"/>
      <c r="O330" s="42"/>
      <c r="P330" s="42"/>
      <c r="Q330" s="42" t="n">
        <f aca="false">SUBTOTAL(9,Q331:Q338)</f>
        <v>0</v>
      </c>
      <c r="R330" s="42" t="n">
        <f aca="false">SUBTOTAL(9,R331:R338)</f>
        <v>0</v>
      </c>
      <c r="S330" s="43" t="n">
        <f aca="false">SUBTOTAL(9,S331:S338)</f>
        <v>0</v>
      </c>
    </row>
    <row r="331" customFormat="false" ht="15" hidden="false" customHeight="false" outlineLevel="0" collapsed="false">
      <c r="A331" s="97" t="s">
        <v>354</v>
      </c>
      <c r="B331" s="38"/>
      <c r="C331" s="39"/>
      <c r="D331" s="40" t="s">
        <v>355</v>
      </c>
      <c r="E331" s="40"/>
      <c r="F331" s="41"/>
      <c r="G331" s="42"/>
      <c r="H331" s="42"/>
      <c r="I331" s="42"/>
      <c r="J331" s="42" t="n">
        <f aca="false">SUBTOTAL(9,J332:J334)</f>
        <v>0</v>
      </c>
      <c r="K331" s="42" t="n">
        <f aca="false">SUBTOTAL(9,K332:K334)</f>
        <v>0</v>
      </c>
      <c r="L331" s="42" t="n">
        <f aca="false">SUBTOTAL(9,L332:L334)</f>
        <v>0</v>
      </c>
      <c r="M331" s="42"/>
      <c r="N331" s="42"/>
      <c r="O331" s="42"/>
      <c r="P331" s="42"/>
      <c r="Q331" s="42" t="n">
        <f aca="false">SUBTOTAL(9,Q332:Q334)</f>
        <v>0</v>
      </c>
      <c r="R331" s="42" t="n">
        <f aca="false">SUBTOTAL(9,R332:R334)</f>
        <v>0</v>
      </c>
      <c r="S331" s="43" t="n">
        <f aca="false">SUBTOTAL(9,S332:S334)</f>
        <v>0</v>
      </c>
    </row>
    <row r="332" customFormat="false" ht="15" hidden="false" customHeight="false" outlineLevel="0" collapsed="false">
      <c r="A332" s="97" t="s">
        <v>356</v>
      </c>
      <c r="B332" s="45" t="s">
        <v>51</v>
      </c>
      <c r="C332" s="96" t="n">
        <v>104</v>
      </c>
      <c r="D332" s="47" t="s">
        <v>357</v>
      </c>
      <c r="E332" s="48" t="s">
        <v>40</v>
      </c>
      <c r="F332" s="49" t="n">
        <v>1</v>
      </c>
      <c r="G332" s="50"/>
      <c r="H332" s="50"/>
      <c r="I332" s="50" t="n">
        <f aca="false">ROUND((H332+G332),2)</f>
        <v>0</v>
      </c>
      <c r="J332" s="50" t="n">
        <f aca="false">ROUND((G332*F332),2)</f>
        <v>0</v>
      </c>
      <c r="K332" s="50" t="n">
        <f aca="false">ROUND((H332*F332),2)</f>
        <v>0</v>
      </c>
      <c r="L332" s="50" t="n">
        <f aca="false">ROUND((K332+J332),2)</f>
        <v>0</v>
      </c>
      <c r="M332" s="50" t="n">
        <f aca="false">ROUND((IF(P332="BDI 1",((1+($S$3/100))*G332),((1+($S$4/100))*G332))),2)</f>
        <v>0</v>
      </c>
      <c r="N332" s="50" t="n">
        <f aca="false">ROUND((IF(P332="BDI 1",((1+($S$3/100))*H332),((1+($S$4/100))*H332))),2)</f>
        <v>0</v>
      </c>
      <c r="O332" s="50" t="n">
        <f aca="false">ROUND((M332+N332),2)</f>
        <v>0</v>
      </c>
      <c r="P332" s="51" t="s">
        <v>28</v>
      </c>
      <c r="Q332" s="50" t="n">
        <f aca="false">ROUND(M332*F332,2)</f>
        <v>0</v>
      </c>
      <c r="R332" s="50" t="n">
        <f aca="false">ROUND(N332*F332,2)</f>
        <v>0</v>
      </c>
      <c r="S332" s="52" t="n">
        <f aca="false">ROUND(Q332+R332,2)</f>
        <v>0</v>
      </c>
    </row>
    <row r="333" customFormat="false" ht="32.8" hidden="false" customHeight="false" outlineLevel="0" collapsed="false">
      <c r="A333" s="97" t="s">
        <v>358</v>
      </c>
      <c r="B333" s="45" t="s">
        <v>8</v>
      </c>
      <c r="C333" s="96" t="n">
        <v>90694</v>
      </c>
      <c r="D333" s="47" t="s">
        <v>359</v>
      </c>
      <c r="E333" s="48" t="s">
        <v>42</v>
      </c>
      <c r="F333" s="49" t="n">
        <v>2.5</v>
      </c>
      <c r="G333" s="50"/>
      <c r="H333" s="50"/>
      <c r="I333" s="50" t="n">
        <f aca="false">ROUND((H333+G333),2)</f>
        <v>0</v>
      </c>
      <c r="J333" s="50" t="n">
        <f aca="false">ROUND((G333*F333),2)</f>
        <v>0</v>
      </c>
      <c r="K333" s="50" t="n">
        <f aca="false">ROUND((H333*F333),2)</f>
        <v>0</v>
      </c>
      <c r="L333" s="50" t="n">
        <f aca="false">ROUND((K333+J333),2)</f>
        <v>0</v>
      </c>
      <c r="M333" s="50" t="n">
        <f aca="false">ROUND((IF(P333="BDI 1",((1+($S$3/100))*G333),((1+($S$4/100))*G333))),2)</f>
        <v>0</v>
      </c>
      <c r="N333" s="50" t="n">
        <f aca="false">ROUND((IF(P333="BDI 1",((1+($S$3/100))*H333),((1+($S$4/100))*H333))),2)</f>
        <v>0</v>
      </c>
      <c r="O333" s="50" t="n">
        <f aca="false">ROUND((M333+N333),2)</f>
        <v>0</v>
      </c>
      <c r="P333" s="51" t="s">
        <v>28</v>
      </c>
      <c r="Q333" s="50" t="n">
        <f aca="false">ROUND(M333*F333,2)</f>
        <v>0</v>
      </c>
      <c r="R333" s="50" t="n">
        <f aca="false">ROUND(N333*F333,2)</f>
        <v>0</v>
      </c>
      <c r="S333" s="52" t="n">
        <f aca="false">ROUND(Q333+R333,2)</f>
        <v>0</v>
      </c>
    </row>
    <row r="334" customFormat="false" ht="15" hidden="false" customHeight="false" outlineLevel="0" collapsed="false">
      <c r="A334" s="97" t="s">
        <v>360</v>
      </c>
      <c r="B334" s="45" t="s">
        <v>51</v>
      </c>
      <c r="C334" s="96" t="n">
        <v>103</v>
      </c>
      <c r="D334" s="47" t="s">
        <v>361</v>
      </c>
      <c r="E334" s="48" t="s">
        <v>40</v>
      </c>
      <c r="F334" s="49" t="n">
        <v>1</v>
      </c>
      <c r="G334" s="50"/>
      <c r="H334" s="50"/>
      <c r="I334" s="50" t="n">
        <f aca="false">ROUND((H334+G334),2)</f>
        <v>0</v>
      </c>
      <c r="J334" s="50" t="n">
        <f aca="false">ROUND((G334*F334),2)</f>
        <v>0</v>
      </c>
      <c r="K334" s="50" t="n">
        <f aca="false">ROUND((H334*F334),2)</f>
        <v>0</v>
      </c>
      <c r="L334" s="50" t="n">
        <f aca="false">ROUND((K334+J334),2)</f>
        <v>0</v>
      </c>
      <c r="M334" s="50" t="n">
        <f aca="false">ROUND((IF(P334="BDI 1",((1+($S$3/100))*G334),((1+($S$4/100))*G334))),2)</f>
        <v>0</v>
      </c>
      <c r="N334" s="50" t="n">
        <f aca="false">ROUND((IF(P334="BDI 1",((1+($S$3/100))*H334),((1+($S$4/100))*H334))),2)</f>
        <v>0</v>
      </c>
      <c r="O334" s="50" t="n">
        <f aca="false">ROUND((M334+N334),2)</f>
        <v>0</v>
      </c>
      <c r="P334" s="51" t="s">
        <v>28</v>
      </c>
      <c r="Q334" s="50" t="n">
        <f aca="false">ROUND(M334*F334,2)</f>
        <v>0</v>
      </c>
      <c r="R334" s="50" t="n">
        <f aca="false">ROUND(N334*F334,2)</f>
        <v>0</v>
      </c>
      <c r="S334" s="52" t="n">
        <f aca="false">ROUND(Q334+R334,2)</f>
        <v>0</v>
      </c>
    </row>
    <row r="335" customFormat="false" ht="15" hidden="false" customHeight="false" outlineLevel="0" collapsed="false">
      <c r="A335" s="97" t="s">
        <v>362</v>
      </c>
      <c r="B335" s="38"/>
      <c r="C335" s="39"/>
      <c r="D335" s="40" t="s">
        <v>363</v>
      </c>
      <c r="E335" s="40"/>
      <c r="F335" s="41"/>
      <c r="G335" s="42"/>
      <c r="H335" s="42"/>
      <c r="I335" s="42"/>
      <c r="J335" s="42" t="n">
        <f aca="false">SUBTOTAL(9,J336:J338)</f>
        <v>0</v>
      </c>
      <c r="K335" s="42" t="n">
        <f aca="false">SUBTOTAL(9,K336:K338)</f>
        <v>0</v>
      </c>
      <c r="L335" s="42" t="n">
        <f aca="false">SUBTOTAL(9,L336:L338)</f>
        <v>0</v>
      </c>
      <c r="M335" s="42"/>
      <c r="N335" s="42"/>
      <c r="O335" s="42"/>
      <c r="P335" s="42"/>
      <c r="Q335" s="42" t="n">
        <f aca="false">SUBTOTAL(9,Q336:Q338)</f>
        <v>0</v>
      </c>
      <c r="R335" s="42" t="n">
        <f aca="false">SUBTOTAL(9,R336:R338)</f>
        <v>0</v>
      </c>
      <c r="S335" s="43" t="n">
        <f aca="false">SUBTOTAL(9,S336:S338)</f>
        <v>0</v>
      </c>
    </row>
    <row r="336" customFormat="false" ht="15" hidden="false" customHeight="false" outlineLevel="0" collapsed="false">
      <c r="A336" s="97" t="s">
        <v>364</v>
      </c>
      <c r="B336" s="45" t="s">
        <v>51</v>
      </c>
      <c r="C336" s="96" t="n">
        <v>104</v>
      </c>
      <c r="D336" s="47" t="s">
        <v>357</v>
      </c>
      <c r="E336" s="48" t="s">
        <v>40</v>
      </c>
      <c r="F336" s="49" t="n">
        <v>1</v>
      </c>
      <c r="G336" s="50"/>
      <c r="H336" s="50"/>
      <c r="I336" s="50" t="n">
        <f aca="false">ROUND((H336+G336),2)</f>
        <v>0</v>
      </c>
      <c r="J336" s="50" t="n">
        <f aca="false">ROUND((G336*F336),2)</f>
        <v>0</v>
      </c>
      <c r="K336" s="50" t="n">
        <f aca="false">ROUND((H336*F336),2)</f>
        <v>0</v>
      </c>
      <c r="L336" s="50" t="n">
        <f aca="false">ROUND((K336+J336),2)</f>
        <v>0</v>
      </c>
      <c r="M336" s="50" t="n">
        <f aca="false">ROUND((IF(P336="BDI 1",((1+($S$3/100))*G336),((1+($S$4/100))*G336))),2)</f>
        <v>0</v>
      </c>
      <c r="N336" s="50" t="n">
        <f aca="false">ROUND((IF(P336="BDI 1",((1+($S$3/100))*H336),((1+($S$4/100))*H336))),2)</f>
        <v>0</v>
      </c>
      <c r="O336" s="50" t="n">
        <f aca="false">ROUND((M336+N336),2)</f>
        <v>0</v>
      </c>
      <c r="P336" s="51" t="s">
        <v>28</v>
      </c>
      <c r="Q336" s="50" t="n">
        <f aca="false">ROUND(M336*F336,2)</f>
        <v>0</v>
      </c>
      <c r="R336" s="50" t="n">
        <f aca="false">ROUND(N336*F336,2)</f>
        <v>0</v>
      </c>
      <c r="S336" s="52" t="n">
        <f aca="false">ROUND(Q336+R336,2)</f>
        <v>0</v>
      </c>
    </row>
    <row r="337" customFormat="false" ht="32.8" hidden="false" customHeight="false" outlineLevel="0" collapsed="false">
      <c r="A337" s="97" t="s">
        <v>365</v>
      </c>
      <c r="B337" s="45" t="s">
        <v>8</v>
      </c>
      <c r="C337" s="96" t="n">
        <v>90694</v>
      </c>
      <c r="D337" s="47" t="s">
        <v>359</v>
      </c>
      <c r="E337" s="48" t="s">
        <v>42</v>
      </c>
      <c r="F337" s="49" t="n">
        <v>4.2</v>
      </c>
      <c r="G337" s="50"/>
      <c r="H337" s="50"/>
      <c r="I337" s="50" t="n">
        <f aca="false">ROUND((H337+G337),2)</f>
        <v>0</v>
      </c>
      <c r="J337" s="50" t="n">
        <f aca="false">ROUND((G337*F337),2)</f>
        <v>0</v>
      </c>
      <c r="K337" s="50" t="n">
        <f aca="false">ROUND((H337*F337),2)</f>
        <v>0</v>
      </c>
      <c r="L337" s="50" t="n">
        <f aca="false">ROUND((K337+J337),2)</f>
        <v>0</v>
      </c>
      <c r="M337" s="50" t="n">
        <f aca="false">ROUND((IF(P337="BDI 1",((1+($S$3/100))*G337),((1+($S$4/100))*G337))),2)</f>
        <v>0</v>
      </c>
      <c r="N337" s="50" t="n">
        <f aca="false">ROUND((IF(P337="BDI 1",((1+($S$3/100))*H337),((1+($S$4/100))*H337))),2)</f>
        <v>0</v>
      </c>
      <c r="O337" s="50" t="n">
        <f aca="false">ROUND((M337+N337),2)</f>
        <v>0</v>
      </c>
      <c r="P337" s="51" t="s">
        <v>28</v>
      </c>
      <c r="Q337" s="50" t="n">
        <f aca="false">ROUND(M337*F337,2)</f>
        <v>0</v>
      </c>
      <c r="R337" s="50" t="n">
        <f aca="false">ROUND(N337*F337,2)</f>
        <v>0</v>
      </c>
      <c r="S337" s="52" t="n">
        <f aca="false">ROUND(Q337+R337,2)</f>
        <v>0</v>
      </c>
    </row>
    <row r="338" customFormat="false" ht="15" hidden="false" customHeight="false" outlineLevel="0" collapsed="false">
      <c r="A338" s="97" t="s">
        <v>366</v>
      </c>
      <c r="B338" s="45" t="s">
        <v>51</v>
      </c>
      <c r="C338" s="96" t="n">
        <v>103</v>
      </c>
      <c r="D338" s="47" t="s">
        <v>361</v>
      </c>
      <c r="E338" s="48" t="s">
        <v>40</v>
      </c>
      <c r="F338" s="49" t="n">
        <v>1</v>
      </c>
      <c r="G338" s="50"/>
      <c r="H338" s="50"/>
      <c r="I338" s="50" t="n">
        <f aca="false">ROUND((H338+G338),2)</f>
        <v>0</v>
      </c>
      <c r="J338" s="50" t="n">
        <f aca="false">ROUND((G338*F338),2)</f>
        <v>0</v>
      </c>
      <c r="K338" s="50" t="n">
        <f aca="false">ROUND((H338*F338),2)</f>
        <v>0</v>
      </c>
      <c r="L338" s="50" t="n">
        <f aca="false">ROUND((K338+J338),2)</f>
        <v>0</v>
      </c>
      <c r="M338" s="50" t="n">
        <f aca="false">ROUND((IF(P338="BDI 1",((1+($S$3/100))*G338),((1+($S$4/100))*G338))),2)</f>
        <v>0</v>
      </c>
      <c r="N338" s="50" t="n">
        <f aca="false">ROUND((IF(P338="BDI 1",((1+($S$3/100))*H338),((1+($S$4/100))*H338))),2)</f>
        <v>0</v>
      </c>
      <c r="O338" s="50" t="n">
        <f aca="false">ROUND((M338+N338),2)</f>
        <v>0</v>
      </c>
      <c r="P338" s="51" t="s">
        <v>28</v>
      </c>
      <c r="Q338" s="50" t="n">
        <f aca="false">ROUND(M338*F338,2)</f>
        <v>0</v>
      </c>
      <c r="R338" s="50" t="n">
        <f aca="false">ROUND(N338*F338,2)</f>
        <v>0</v>
      </c>
      <c r="S338" s="52" t="n">
        <f aca="false">ROUND(Q338+R338,2)</f>
        <v>0</v>
      </c>
    </row>
    <row r="339" customFormat="false" ht="15" hidden="false" customHeight="false" outlineLevel="0" collapsed="false">
      <c r="A339" s="53"/>
      <c r="B339" s="54"/>
      <c r="C339" s="55"/>
      <c r="D339" s="56"/>
      <c r="E339" s="55"/>
      <c r="F339" s="57"/>
      <c r="G339" s="57"/>
      <c r="H339" s="57"/>
      <c r="I339" s="58"/>
      <c r="J339" s="58"/>
      <c r="K339" s="58"/>
      <c r="L339" s="58"/>
      <c r="M339" s="59"/>
      <c r="N339" s="59"/>
      <c r="O339" s="59"/>
      <c r="P339" s="59"/>
      <c r="Q339" s="59"/>
      <c r="R339" s="59"/>
      <c r="S339" s="60"/>
    </row>
    <row r="340" customFormat="false" ht="15" hidden="false" customHeight="false" outlineLevel="0" collapsed="false">
      <c r="A340" s="61" t="s">
        <v>34</v>
      </c>
      <c r="B340" s="62"/>
      <c r="C340" s="62"/>
      <c r="D340" s="62"/>
      <c r="E340" s="62"/>
      <c r="F340" s="62"/>
      <c r="G340" s="62"/>
      <c r="H340" s="62"/>
      <c r="I340" s="62"/>
      <c r="J340" s="63" t="n">
        <f aca="false">SUBTOTAL(9,J8:J339)</f>
        <v>0</v>
      </c>
      <c r="K340" s="63" t="n">
        <f aca="false">SUBTOTAL(9,K8:K339)</f>
        <v>0</v>
      </c>
      <c r="L340" s="63" t="n">
        <f aca="false">SUBTOTAL(9,L8:L339)</f>
        <v>0</v>
      </c>
      <c r="M340" s="62"/>
      <c r="N340" s="62"/>
      <c r="O340" s="62"/>
      <c r="P340" s="64"/>
      <c r="Q340" s="63" t="n">
        <f aca="false">SUBTOTAL(9,Q8:Q339)</f>
        <v>0</v>
      </c>
      <c r="R340" s="63" t="n">
        <f aca="false">SUBTOTAL(9,R8:R339)</f>
        <v>0</v>
      </c>
      <c r="S340" s="65" t="n">
        <f aca="false">SUBTOTAL(9,S8:S339)</f>
        <v>0</v>
      </c>
    </row>
    <row r="341" customFormat="false" ht="15" hidden="false" customHeight="false" outlineLevel="0" collapsed="false">
      <c r="A341" s="66"/>
      <c r="B341" s="67"/>
      <c r="C341" s="67"/>
      <c r="D341" s="67"/>
      <c r="E341" s="67"/>
      <c r="F341" s="68"/>
      <c r="G341" s="68"/>
      <c r="H341" s="68"/>
      <c r="I341" s="69"/>
      <c r="J341" s="69"/>
      <c r="K341" s="69"/>
      <c r="L341" s="69"/>
      <c r="M341" s="69"/>
      <c r="N341" s="69"/>
      <c r="O341" s="70"/>
      <c r="P341" s="70"/>
      <c r="Q341" s="70"/>
      <c r="R341" s="70"/>
      <c r="S341" s="71"/>
    </row>
    <row r="342" customFormat="false" ht="15" hidden="false" customHeight="false" outlineLevel="0" collapsed="false">
      <c r="A342" s="72"/>
      <c r="B342" s="73"/>
      <c r="C342" s="73"/>
      <c r="D342" s="74"/>
      <c r="E342" s="73"/>
      <c r="F342" s="73"/>
      <c r="G342" s="74"/>
      <c r="H342" s="73"/>
      <c r="I342" s="73"/>
      <c r="J342" s="73"/>
      <c r="K342" s="73"/>
      <c r="L342" s="73"/>
      <c r="M342" s="75"/>
      <c r="N342" s="76"/>
      <c r="O342" s="75"/>
      <c r="P342" s="77" t="s">
        <v>35</v>
      </c>
      <c r="Q342" s="78" t="n">
        <f aca="true">TODAY()</f>
        <v>45841</v>
      </c>
      <c r="R342" s="78"/>
      <c r="S342" s="78"/>
    </row>
    <row r="343" customFormat="false" ht="15" hidden="false" customHeight="false" outlineLevel="0" collapsed="false">
      <c r="A343" s="72"/>
      <c r="B343" s="73"/>
      <c r="C343" s="73"/>
      <c r="D343" s="74"/>
      <c r="E343" s="73"/>
      <c r="F343" s="73"/>
      <c r="G343" s="74"/>
      <c r="H343" s="73"/>
      <c r="I343" s="73"/>
      <c r="J343" s="73"/>
      <c r="K343" s="73"/>
      <c r="L343" s="73"/>
      <c r="M343" s="75"/>
      <c r="N343" s="76"/>
      <c r="O343" s="75"/>
      <c r="P343" s="77"/>
      <c r="Q343" s="79"/>
      <c r="R343" s="79"/>
      <c r="S343" s="80"/>
    </row>
    <row r="344" customFormat="false" ht="15" hidden="false" customHeight="false" outlineLevel="0" collapsed="false">
      <c r="A344" s="72"/>
      <c r="B344" s="73"/>
      <c r="C344" s="73"/>
      <c r="D344" s="74"/>
      <c r="E344" s="73"/>
      <c r="F344" s="73"/>
      <c r="G344" s="74"/>
      <c r="H344" s="73"/>
      <c r="I344" s="73"/>
      <c r="J344" s="73"/>
      <c r="K344" s="73"/>
      <c r="L344" s="73"/>
      <c r="M344" s="75"/>
      <c r="N344" s="76"/>
      <c r="O344" s="75"/>
      <c r="P344" s="77"/>
      <c r="Q344" s="79"/>
      <c r="R344" s="79"/>
      <c r="S344" s="78"/>
    </row>
    <row r="345" customFormat="false" ht="15" hidden="false" customHeight="false" outlineLevel="0" collapsed="false">
      <c r="A345" s="72"/>
      <c r="B345" s="73"/>
      <c r="C345" s="73"/>
      <c r="D345" s="74"/>
      <c r="E345" s="73"/>
      <c r="F345" s="73"/>
      <c r="G345" s="74"/>
      <c r="H345" s="73"/>
      <c r="I345" s="73"/>
      <c r="J345" s="73"/>
      <c r="K345" s="73"/>
      <c r="L345" s="73"/>
      <c r="M345" s="75"/>
      <c r="N345" s="75"/>
      <c r="O345" s="75"/>
      <c r="P345" s="75"/>
      <c r="Q345" s="75"/>
      <c r="R345" s="75"/>
      <c r="S345" s="81"/>
    </row>
    <row r="346" customFormat="false" ht="15" hidden="false" customHeight="false" outlineLevel="0" collapsed="false">
      <c r="A346" s="72"/>
      <c r="B346" s="73"/>
      <c r="C346" s="73"/>
      <c r="D346" s="74"/>
      <c r="E346" s="73"/>
      <c r="F346" s="73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5"/>
      <c r="R346" s="75"/>
      <c r="S346" s="81"/>
    </row>
    <row r="347" customFormat="false" ht="15" hidden="false" customHeight="false" outlineLevel="0" collapsed="false">
      <c r="A347" s="66"/>
      <c r="B347" s="73"/>
      <c r="C347" s="73"/>
      <c r="D347" s="74"/>
      <c r="E347" s="73"/>
      <c r="F347" s="73"/>
      <c r="G347" s="73"/>
      <c r="H347" s="74"/>
      <c r="I347" s="75"/>
      <c r="J347" s="75"/>
      <c r="K347" s="75"/>
      <c r="L347" s="75"/>
      <c r="M347" s="75"/>
      <c r="N347" s="75"/>
      <c r="O347" s="75"/>
      <c r="P347" s="75"/>
      <c r="Q347" s="82"/>
      <c r="R347" s="82"/>
      <c r="S347" s="83"/>
    </row>
    <row r="348" customFormat="false" ht="15" hidden="false" customHeight="false" outlineLevel="0" collapsed="false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5"/>
      <c r="N348" s="76"/>
      <c r="O348" s="76"/>
      <c r="P348" s="76"/>
      <c r="Q348" s="75" t="s">
        <v>36</v>
      </c>
      <c r="R348" s="84" t="e">
        <f aca="false">#REF!</f>
        <v>#REF!</v>
      </c>
      <c r="S348" s="84"/>
    </row>
    <row r="349" customFormat="false" ht="15" hidden="false" customHeight="false" outlineLevel="0" collapsed="false">
      <c r="A349" s="72"/>
      <c r="B349" s="73"/>
      <c r="C349" s="73"/>
      <c r="D349" s="74"/>
      <c r="E349" s="73"/>
      <c r="F349" s="73"/>
      <c r="G349" s="74"/>
      <c r="H349" s="73"/>
      <c r="I349" s="75"/>
      <c r="J349" s="75"/>
      <c r="K349" s="75"/>
      <c r="L349" s="75"/>
      <c r="M349" s="75"/>
      <c r="N349" s="75"/>
      <c r="O349" s="76"/>
      <c r="P349" s="76"/>
      <c r="Q349" s="85"/>
      <c r="R349" s="86" t="e">
        <f aca="false">IF(#REF!="ENGENHEIRO CIVIL","CREA/RS","CAU/RS")&amp;" "&amp;#REF!</f>
        <v>#REF!</v>
      </c>
      <c r="S349" s="86"/>
    </row>
    <row r="350" customFormat="false" ht="15" hidden="false" customHeight="false" outlineLevel="0" collapsed="false">
      <c r="A350" s="72"/>
      <c r="B350" s="87"/>
      <c r="C350" s="87"/>
      <c r="D350" s="87"/>
      <c r="E350" s="87"/>
      <c r="F350" s="88"/>
      <c r="G350" s="88"/>
      <c r="H350" s="88"/>
      <c r="I350" s="89"/>
      <c r="J350" s="89"/>
      <c r="K350" s="89"/>
      <c r="L350" s="89"/>
      <c r="M350" s="89"/>
      <c r="N350" s="89"/>
      <c r="O350" s="90"/>
      <c r="P350" s="90"/>
      <c r="Q350" s="90"/>
      <c r="R350" s="90"/>
      <c r="S350" s="91"/>
    </row>
    <row r="351" customFormat="false" ht="15" hidden="false" customHeight="false" outlineLevel="0" collapsed="false">
      <c r="A351" s="72"/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92"/>
    </row>
    <row r="352" customFormat="false" ht="15" hidden="false" customHeight="false" outlineLevel="0" collapsed="false">
      <c r="A352" s="72"/>
    </row>
    <row r="353" customFormat="false" ht="15" hidden="false" customHeight="false" outlineLevel="0" collapsed="false">
      <c r="A353" s="72"/>
    </row>
    <row r="354" customFormat="false" ht="15" hidden="false" customHeight="false" outlineLevel="0" collapsed="false">
      <c r="A354" s="93"/>
      <c r="S354" s="94"/>
    </row>
    <row r="355" customFormat="false" ht="15" hidden="false" customHeight="false" outlineLevel="0" collapsed="false">
      <c r="A355" s="95"/>
      <c r="S355" s="94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342:S342"/>
    <mergeCell ref="R348:S348"/>
    <mergeCell ref="R349:S349"/>
  </mergeCells>
  <dataValidations count="1">
    <dataValidation allowBlank="true" errorStyle="stop" operator="between" showDropDown="false" showErrorMessage="true" showInputMessage="true" sqref="P10:P22 P25:P37 P40:P51 P54:P65 P68:P79 P82:P93 P96:P107 P110:P122 P125:P137 P140:P151 P154:P165 P168:P179 P182:P193 P196:P208 P211:P223 P226:P238 P241:P253 P256:P268 P271:P283 P286:P298 P301:P313 P316:P328 P332:P334 P336:P338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7625" bottom="0.747916666666667" header="0.315277777777778" footer="0.511811023622047"/>
  <pageSetup paperSize="8" scale="100" fitToWidth="1" fitToHeight="20" pageOrder="downThenOver" orientation="landscape" blackAndWhite="false" draft="false" cellComments="none" horizontalDpi="300" verticalDpi="300" copies="1"/>
  <headerFooter differentFirst="false" differentOddEven="fals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4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367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 t="n">
        <v>26.5</v>
      </c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 t="n">
        <v>26.31</v>
      </c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98" t="n">
        <v>1</v>
      </c>
      <c r="B9" s="38"/>
      <c r="C9" s="39"/>
      <c r="D9" s="40" t="s">
        <v>368</v>
      </c>
      <c r="E9" s="40"/>
      <c r="F9" s="41"/>
      <c r="G9" s="42"/>
      <c r="H9" s="42"/>
      <c r="I9" s="42"/>
      <c r="J9" s="42" t="n">
        <f aca="false">SUBTOTAL(9,J10:J20)</f>
        <v>0</v>
      </c>
      <c r="K9" s="42" t="n">
        <f aca="false">SUBTOTAL(9,K10:K20)</f>
        <v>0</v>
      </c>
      <c r="L9" s="42" t="n">
        <f aca="false">SUBTOTAL(9,L10:L20)</f>
        <v>0</v>
      </c>
      <c r="M9" s="42"/>
      <c r="N9" s="42"/>
      <c r="O9" s="42"/>
      <c r="P9" s="42"/>
      <c r="Q9" s="42" t="n">
        <f aca="false">SUBTOTAL(9,Q10:Q20)</f>
        <v>0</v>
      </c>
      <c r="R9" s="42" t="n">
        <f aca="false">SUBTOTAL(9,R10:R20)</f>
        <v>0</v>
      </c>
      <c r="S9" s="43" t="n">
        <f aca="false">SUBTOTAL(9,S10:S20)</f>
        <v>0</v>
      </c>
    </row>
    <row r="10" customFormat="false" ht="22.35" hidden="false" customHeight="false" outlineLevel="0" collapsed="false">
      <c r="A10" s="99" t="s">
        <v>25</v>
      </c>
      <c r="B10" s="45" t="s">
        <v>8</v>
      </c>
      <c r="C10" s="46" t="n">
        <v>103244</v>
      </c>
      <c r="D10" s="47" t="s">
        <v>369</v>
      </c>
      <c r="E10" s="48" t="s">
        <v>40</v>
      </c>
      <c r="F10" s="49" t="n">
        <v>1</v>
      </c>
      <c r="G10" s="50"/>
      <c r="H10" s="50"/>
      <c r="I10" s="50" t="n">
        <f aca="false">ROUND((H10+G10),2)</f>
        <v>0</v>
      </c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32.8" hidden="false" customHeight="false" outlineLevel="0" collapsed="false">
      <c r="A11" s="99" t="s">
        <v>29</v>
      </c>
      <c r="B11" s="45" t="s">
        <v>8</v>
      </c>
      <c r="C11" s="46" t="n">
        <v>103289</v>
      </c>
      <c r="D11" s="47" t="s">
        <v>370</v>
      </c>
      <c r="E11" s="48" t="s">
        <v>42</v>
      </c>
      <c r="F11" s="49" t="n">
        <v>3</v>
      </c>
      <c r="G11" s="50"/>
      <c r="H11" s="50"/>
      <c r="I11" s="50" t="n">
        <f aca="false">ROUND((H11+G11),2)</f>
        <v>0</v>
      </c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32.8" hidden="false" customHeight="false" outlineLevel="0" collapsed="false">
      <c r="A12" s="99" t="s">
        <v>32</v>
      </c>
      <c r="B12" s="45" t="s">
        <v>8</v>
      </c>
      <c r="C12" s="46" t="n">
        <v>103290</v>
      </c>
      <c r="D12" s="47" t="s">
        <v>41</v>
      </c>
      <c r="E12" s="48" t="s">
        <v>42</v>
      </c>
      <c r="F12" s="49" t="n">
        <v>3</v>
      </c>
      <c r="G12" s="50"/>
      <c r="H12" s="50"/>
      <c r="I12" s="50" t="n">
        <f aca="false">ROUND((H12+G12),2)</f>
        <v>0</v>
      </c>
      <c r="J12" s="50" t="n">
        <f aca="false">ROUND((G12*F12),2)</f>
        <v>0</v>
      </c>
      <c r="K12" s="50" t="n">
        <f aca="false">ROUND((H12*F12),2)</f>
        <v>0</v>
      </c>
      <c r="L12" s="50" t="n">
        <f aca="false">ROUND((K12+J12),2)</f>
        <v>0</v>
      </c>
      <c r="M12" s="50" t="n">
        <f aca="false">ROUND((IF(P12="BDI 1",((1+($S$3/100))*G12),((1+($S$4/100))*G12))),2)</f>
        <v>0</v>
      </c>
      <c r="N12" s="50" t="n">
        <f aca="false">ROUND((IF(P12="BDI 1",((1+($S$3/100))*H12),((1+($S$4/100))*H12))),2)</f>
        <v>0</v>
      </c>
      <c r="O12" s="50" t="n">
        <f aca="false">ROUND((M12+N12),2)</f>
        <v>0</v>
      </c>
      <c r="P12" s="51" t="s">
        <v>28</v>
      </c>
      <c r="Q12" s="50" t="n">
        <f aca="false">ROUND(M12*F12,2)</f>
        <v>0</v>
      </c>
      <c r="R12" s="50" t="n">
        <f aca="false">ROUND(N12*F12,2)</f>
        <v>0</v>
      </c>
      <c r="S12" s="52" t="n">
        <f aca="false">ROUND(Q12+R12,2)</f>
        <v>0</v>
      </c>
    </row>
    <row r="13" customFormat="false" ht="32.8" hidden="false" customHeight="false" outlineLevel="0" collapsed="false">
      <c r="A13" s="99" t="s">
        <v>44</v>
      </c>
      <c r="B13" s="45" t="s">
        <v>8</v>
      </c>
      <c r="C13" s="46" t="n">
        <v>90437</v>
      </c>
      <c r="D13" s="47" t="s">
        <v>47</v>
      </c>
      <c r="E13" s="48" t="s">
        <v>40</v>
      </c>
      <c r="F13" s="49" t="n">
        <v>1</v>
      </c>
      <c r="G13" s="50"/>
      <c r="H13" s="50"/>
      <c r="I13" s="50" t="n">
        <f aca="false">ROUND((H13+G13),2)</f>
        <v>0</v>
      </c>
      <c r="J13" s="50" t="n">
        <f aca="false">ROUND((G13*F13),2)</f>
        <v>0</v>
      </c>
      <c r="K13" s="50" t="n">
        <f aca="false">ROUND((H13*F13),2)</f>
        <v>0</v>
      </c>
      <c r="L13" s="50" t="n">
        <f aca="false">ROUND((K13+J13),2)</f>
        <v>0</v>
      </c>
      <c r="M13" s="50" t="n">
        <f aca="false">ROUND((IF(P13="BDI 1",((1+($S$3/100))*G13),((1+($S$4/100))*G13))),2)</f>
        <v>0</v>
      </c>
      <c r="N13" s="50" t="n">
        <f aca="false">ROUND((IF(P13="BDI 1",((1+($S$3/100))*H13),((1+($S$4/100))*H13))),2)</f>
        <v>0</v>
      </c>
      <c r="O13" s="50" t="n">
        <f aca="false">ROUND((M13+N13),2)</f>
        <v>0</v>
      </c>
      <c r="P13" s="51" t="s">
        <v>28</v>
      </c>
      <c r="Q13" s="50" t="n">
        <f aca="false">ROUND(M13*F13,2)</f>
        <v>0</v>
      </c>
      <c r="R13" s="50" t="n">
        <f aca="false">ROUND(N13*F13,2)</f>
        <v>0</v>
      </c>
      <c r="S13" s="52" t="n">
        <f aca="false">ROUND(Q13+R13,2)</f>
        <v>0</v>
      </c>
    </row>
    <row r="14" customFormat="false" ht="15" hidden="false" customHeight="false" outlineLevel="0" collapsed="false">
      <c r="A14" s="99" t="s">
        <v>46</v>
      </c>
      <c r="B14" s="45" t="s">
        <v>8</v>
      </c>
      <c r="C14" s="46" t="n">
        <v>38124</v>
      </c>
      <c r="D14" s="47" t="s">
        <v>49</v>
      </c>
      <c r="E14" s="48" t="s">
        <v>40</v>
      </c>
      <c r="F14" s="49" t="n">
        <v>1</v>
      </c>
      <c r="G14" s="50"/>
      <c r="H14" s="50"/>
      <c r="I14" s="50" t="n">
        <f aca="false">ROUND((H14+G14),2)</f>
        <v>0</v>
      </c>
      <c r="J14" s="50" t="n">
        <f aca="false">ROUND((G14*F14),2)</f>
        <v>0</v>
      </c>
      <c r="K14" s="50" t="n">
        <f aca="false">ROUND((H14*F14),2)</f>
        <v>0</v>
      </c>
      <c r="L14" s="50" t="n">
        <f aca="false">ROUND((K14+J14),2)</f>
        <v>0</v>
      </c>
      <c r="M14" s="50" t="n">
        <f aca="false">ROUND((IF(P14="BDI 1",((1+($S$3/100))*G14),((1+($S$4/100))*G14))),2)</f>
        <v>0</v>
      </c>
      <c r="N14" s="50" t="n">
        <f aca="false">ROUND((IF(P14="BDI 1",((1+($S$3/100))*H14),((1+($S$4/100))*H14))),2)</f>
        <v>0</v>
      </c>
      <c r="O14" s="50" t="n">
        <f aca="false">ROUND((M14+N14),2)</f>
        <v>0</v>
      </c>
      <c r="P14" s="51" t="s">
        <v>28</v>
      </c>
      <c r="Q14" s="50" t="n">
        <f aca="false">ROUND(M14*F14,2)</f>
        <v>0</v>
      </c>
      <c r="R14" s="50" t="n">
        <f aca="false">ROUND(N14*F14,2)</f>
        <v>0</v>
      </c>
      <c r="S14" s="52" t="n">
        <f aca="false">ROUND(Q14+R14,2)</f>
        <v>0</v>
      </c>
    </row>
    <row r="15" customFormat="false" ht="22.35" hidden="false" customHeight="false" outlineLevel="0" collapsed="false">
      <c r="A15" s="99" t="s">
        <v>48</v>
      </c>
      <c r="B15" s="45" t="s">
        <v>51</v>
      </c>
      <c r="C15" s="46" t="n">
        <v>63148</v>
      </c>
      <c r="D15" s="47" t="s">
        <v>52</v>
      </c>
      <c r="E15" s="48" t="s">
        <v>42</v>
      </c>
      <c r="F15" s="49" t="n">
        <v>3</v>
      </c>
      <c r="G15" s="50"/>
      <c r="H15" s="50"/>
      <c r="I15" s="50" t="n">
        <f aca="false">ROUND((H15+G15),2)</f>
        <v>0</v>
      </c>
      <c r="J15" s="50" t="n">
        <f aca="false">ROUND((G15*F15),2)</f>
        <v>0</v>
      </c>
      <c r="K15" s="50" t="n">
        <f aca="false">ROUND((H15*F15),2)</f>
        <v>0</v>
      </c>
      <c r="L15" s="50" t="n">
        <f aca="false">ROUND((K15+J15),2)</f>
        <v>0</v>
      </c>
      <c r="M15" s="50" t="n">
        <f aca="false">ROUND((IF(P15="BDI 1",((1+($S$3/100))*G15),((1+($S$4/100))*G15))),2)</f>
        <v>0</v>
      </c>
      <c r="N15" s="50" t="n">
        <f aca="false">ROUND((IF(P15="BDI 1",((1+($S$3/100))*H15),((1+($S$4/100))*H15))),2)</f>
        <v>0</v>
      </c>
      <c r="O15" s="50" t="n">
        <f aca="false">ROUND((M15+N15),2)</f>
        <v>0</v>
      </c>
      <c r="P15" s="51" t="s">
        <v>28</v>
      </c>
      <c r="Q15" s="50" t="n">
        <f aca="false">ROUND(M15*F15,2)</f>
        <v>0</v>
      </c>
      <c r="R15" s="50" t="n">
        <f aca="false">ROUND(N15*F15,2)</f>
        <v>0</v>
      </c>
      <c r="S15" s="52" t="n">
        <f aca="false">ROUND(Q15+R15,2)</f>
        <v>0</v>
      </c>
    </row>
    <row r="16" customFormat="false" ht="15" hidden="false" customHeight="false" outlineLevel="0" collapsed="false">
      <c r="A16" s="99" t="s">
        <v>50</v>
      </c>
      <c r="B16" s="45" t="s">
        <v>51</v>
      </c>
      <c r="C16" s="46" t="n">
        <v>96</v>
      </c>
      <c r="D16" s="47" t="s">
        <v>56</v>
      </c>
      <c r="E16" s="48" t="s">
        <v>42</v>
      </c>
      <c r="F16" s="49" t="n">
        <v>3.6</v>
      </c>
      <c r="G16" s="50"/>
      <c r="H16" s="50"/>
      <c r="I16" s="50" t="n">
        <f aca="false">ROUND((H16+G16),2)</f>
        <v>0</v>
      </c>
      <c r="J16" s="50" t="n">
        <f aca="false">ROUND((G16*F16),2)</f>
        <v>0</v>
      </c>
      <c r="K16" s="50" t="n">
        <f aca="false">ROUND((H16*F16),2)</f>
        <v>0</v>
      </c>
      <c r="L16" s="50" t="n">
        <f aca="false">ROUND((K16+J16),2)</f>
        <v>0</v>
      </c>
      <c r="M16" s="50" t="n">
        <f aca="false">ROUND((IF(P16="BDI 1",((1+($S$3/100))*G16),((1+($S$4/100))*G16))),2)</f>
        <v>0</v>
      </c>
      <c r="N16" s="50" t="n">
        <f aca="false">ROUND((IF(P16="BDI 1",((1+($S$3/100))*H16),((1+($S$4/100))*H16))),2)</f>
        <v>0</v>
      </c>
      <c r="O16" s="50" t="n">
        <f aca="false">ROUND((M16+N16),2)</f>
        <v>0</v>
      </c>
      <c r="P16" s="51" t="s">
        <v>28</v>
      </c>
      <c r="Q16" s="50" t="n">
        <f aca="false">ROUND(M16*F16,2)</f>
        <v>0</v>
      </c>
      <c r="R16" s="50" t="n">
        <f aca="false">ROUND(N16*F16,2)</f>
        <v>0</v>
      </c>
      <c r="S16" s="52" t="n">
        <f aca="false">ROUND(Q16+R16,2)</f>
        <v>0</v>
      </c>
    </row>
    <row r="17" customFormat="false" ht="15" hidden="false" customHeight="false" outlineLevel="0" collapsed="false">
      <c r="A17" s="99" t="s">
        <v>53</v>
      </c>
      <c r="B17" s="45" t="s">
        <v>58</v>
      </c>
      <c r="C17" s="46" t="n">
        <v>195</v>
      </c>
      <c r="D17" s="47" t="s">
        <v>59</v>
      </c>
      <c r="E17" s="48" t="s">
        <v>40</v>
      </c>
      <c r="F17" s="49" t="n">
        <v>1</v>
      </c>
      <c r="G17" s="50"/>
      <c r="H17" s="50"/>
      <c r="I17" s="50" t="n">
        <f aca="false">ROUND((H17+G17),2)</f>
        <v>0</v>
      </c>
      <c r="J17" s="50" t="n">
        <f aca="false">ROUND((G17*F17),2)</f>
        <v>0</v>
      </c>
      <c r="K17" s="50" t="n">
        <f aca="false">ROUND((H17*F17),2)</f>
        <v>0</v>
      </c>
      <c r="L17" s="50" t="n">
        <f aca="false">ROUND((K17+J17),2)</f>
        <v>0</v>
      </c>
      <c r="M17" s="50" t="n">
        <f aca="false">ROUND((IF(P17="BDI 1",((1+($S$3/100))*G17),((1+($S$4/100))*G17))),2)</f>
        <v>0</v>
      </c>
      <c r="N17" s="50" t="n">
        <f aca="false">ROUND((IF(P17="BDI 1",((1+($S$3/100))*H17),((1+($S$4/100))*H17))),2)</f>
        <v>0</v>
      </c>
      <c r="O17" s="50" t="n">
        <f aca="false">ROUND((M17+N17),2)</f>
        <v>0</v>
      </c>
      <c r="P17" s="51" t="s">
        <v>28</v>
      </c>
      <c r="Q17" s="50" t="n">
        <f aca="false">ROUND(M17*F17,2)</f>
        <v>0</v>
      </c>
      <c r="R17" s="50" t="n">
        <f aca="false">ROUND(N17*F17,2)</f>
        <v>0</v>
      </c>
      <c r="S17" s="52" t="n">
        <f aca="false">ROUND(Q17+R17,2)</f>
        <v>0</v>
      </c>
    </row>
    <row r="18" customFormat="false" ht="15" hidden="false" customHeight="false" outlineLevel="0" collapsed="false">
      <c r="A18" s="99" t="s">
        <v>55</v>
      </c>
      <c r="B18" s="45" t="s">
        <v>51</v>
      </c>
      <c r="C18" s="46" t="n">
        <v>98</v>
      </c>
      <c r="D18" s="47" t="s">
        <v>61</v>
      </c>
      <c r="E18" s="48" t="s">
        <v>40</v>
      </c>
      <c r="F18" s="49" t="n">
        <v>1</v>
      </c>
      <c r="G18" s="50"/>
      <c r="H18" s="50"/>
      <c r="I18" s="50" t="n">
        <f aca="false">ROUND((H18+G18),2)</f>
        <v>0</v>
      </c>
      <c r="J18" s="50" t="n">
        <f aca="false">ROUND((G18*F18),2)</f>
        <v>0</v>
      </c>
      <c r="K18" s="50" t="n">
        <f aca="false">ROUND((H18*F18),2)</f>
        <v>0</v>
      </c>
      <c r="L18" s="50" t="n">
        <f aca="false">ROUND((K18+J18),2)</f>
        <v>0</v>
      </c>
      <c r="M18" s="50" t="n">
        <f aca="false">ROUND((IF(P18="BDI 1",((1+($S$3/100))*G18),((1+($S$4/100))*G18))),2)</f>
        <v>0</v>
      </c>
      <c r="N18" s="50" t="n">
        <f aca="false">ROUND((IF(P18="BDI 1",((1+($S$3/100))*H18),((1+($S$4/100))*H18))),2)</f>
        <v>0</v>
      </c>
      <c r="O18" s="50" t="n">
        <f aca="false">ROUND((M18+N18),2)</f>
        <v>0</v>
      </c>
      <c r="P18" s="51" t="s">
        <v>28</v>
      </c>
      <c r="Q18" s="50" t="n">
        <f aca="false">ROUND(M18*F18,2)</f>
        <v>0</v>
      </c>
      <c r="R18" s="50" t="n">
        <f aca="false">ROUND(N18*F18,2)</f>
        <v>0</v>
      </c>
      <c r="S18" s="52" t="n">
        <f aca="false">ROUND(Q18+R18,2)</f>
        <v>0</v>
      </c>
    </row>
    <row r="19" customFormat="false" ht="22.35" hidden="false" customHeight="false" outlineLevel="0" collapsed="false">
      <c r="A19" s="99" t="s">
        <v>57</v>
      </c>
      <c r="B19" s="45" t="s">
        <v>8</v>
      </c>
      <c r="C19" s="46" t="n">
        <v>104315</v>
      </c>
      <c r="D19" s="47" t="s">
        <v>63</v>
      </c>
      <c r="E19" s="48" t="s">
        <v>42</v>
      </c>
      <c r="F19" s="49" t="n">
        <v>3</v>
      </c>
      <c r="G19" s="50"/>
      <c r="H19" s="50"/>
      <c r="I19" s="50" t="n">
        <f aca="false">ROUND((H19+G19),2)</f>
        <v>0</v>
      </c>
      <c r="J19" s="50" t="n">
        <f aca="false">ROUND((G19*F19),2)</f>
        <v>0</v>
      </c>
      <c r="K19" s="50" t="n">
        <f aca="false">ROUND((H19*F19),2)</f>
        <v>0</v>
      </c>
      <c r="L19" s="50" t="n">
        <f aca="false">ROUND((K19+J19),2)</f>
        <v>0</v>
      </c>
      <c r="M19" s="50" t="n">
        <f aca="false">ROUND((IF(P19="BDI 1",((1+($S$3/100))*G19),((1+($S$4/100))*G19))),2)</f>
        <v>0</v>
      </c>
      <c r="N19" s="50" t="n">
        <f aca="false">ROUND((IF(P19="BDI 1",((1+($S$3/100))*H19),((1+($S$4/100))*H19))),2)</f>
        <v>0</v>
      </c>
      <c r="O19" s="50" t="n">
        <f aca="false">ROUND((M19+N19),2)</f>
        <v>0</v>
      </c>
      <c r="P19" s="51" t="s">
        <v>28</v>
      </c>
      <c r="Q19" s="50" t="n">
        <f aca="false">ROUND(M19*F19,2)</f>
        <v>0</v>
      </c>
      <c r="R19" s="50" t="n">
        <f aca="false">ROUND(N19*F19,2)</f>
        <v>0</v>
      </c>
      <c r="S19" s="52" t="n">
        <f aca="false">ROUND(Q19+R19,2)</f>
        <v>0</v>
      </c>
    </row>
    <row r="20" customFormat="false" ht="32.8" hidden="false" customHeight="false" outlineLevel="0" collapsed="false">
      <c r="A20" s="99" t="s">
        <v>60</v>
      </c>
      <c r="B20" s="45" t="s">
        <v>8</v>
      </c>
      <c r="C20" s="46" t="n">
        <v>91845</v>
      </c>
      <c r="D20" s="47" t="s">
        <v>65</v>
      </c>
      <c r="E20" s="48" t="s">
        <v>42</v>
      </c>
      <c r="F20" s="49" t="n">
        <v>3</v>
      </c>
      <c r="G20" s="50"/>
      <c r="H20" s="50"/>
      <c r="I20" s="50" t="n">
        <f aca="false">ROUND((H20+G20),2)</f>
        <v>0</v>
      </c>
      <c r="J20" s="50" t="n">
        <f aca="false">ROUND((G20*F20),2)</f>
        <v>0</v>
      </c>
      <c r="K20" s="50" t="n">
        <f aca="false">ROUND((H20*F20),2)</f>
        <v>0</v>
      </c>
      <c r="L20" s="50" t="n">
        <f aca="false">ROUND((K20+J20),2)</f>
        <v>0</v>
      </c>
      <c r="M20" s="50" t="n">
        <f aca="false">ROUND((IF(P20="BDI 1",((1+($S$3/100))*G20),((1+($S$4/100))*G20))),2)</f>
        <v>0</v>
      </c>
      <c r="N20" s="50" t="n">
        <f aca="false">ROUND((IF(P20="BDI 1",((1+($S$3/100))*H20),((1+($S$4/100))*H20))),2)</f>
        <v>0</v>
      </c>
      <c r="O20" s="50" t="n">
        <f aca="false">ROUND((M20+N20),2)</f>
        <v>0</v>
      </c>
      <c r="P20" s="51" t="s">
        <v>28</v>
      </c>
      <c r="Q20" s="50" t="n">
        <f aca="false">ROUND(M20*F20,2)</f>
        <v>0</v>
      </c>
      <c r="R20" s="50" t="n">
        <f aca="false">ROUND(N20*F20,2)</f>
        <v>0</v>
      </c>
      <c r="S20" s="52" t="n">
        <f aca="false">ROUND(Q20+R20,2)</f>
        <v>0</v>
      </c>
    </row>
    <row r="21" customFormat="false" ht="15" hidden="false" customHeight="false" outlineLevel="0" collapsed="false">
      <c r="A21" s="53"/>
      <c r="B21" s="54"/>
      <c r="C21" s="55"/>
      <c r="D21" s="56"/>
      <c r="E21" s="55"/>
      <c r="F21" s="57"/>
      <c r="G21" s="57"/>
      <c r="H21" s="57"/>
      <c r="I21" s="58"/>
      <c r="J21" s="58"/>
      <c r="K21" s="58"/>
      <c r="L21" s="58"/>
      <c r="M21" s="59"/>
      <c r="N21" s="59"/>
      <c r="O21" s="59"/>
      <c r="P21" s="59"/>
      <c r="Q21" s="59"/>
      <c r="R21" s="59"/>
      <c r="S21" s="60"/>
    </row>
    <row r="22" customFormat="false" ht="15" hidden="false" customHeight="false" outlineLevel="0" collapsed="false">
      <c r="A22" s="98" t="n">
        <v>2</v>
      </c>
      <c r="B22" s="38"/>
      <c r="C22" s="39"/>
      <c r="D22" s="40" t="s">
        <v>371</v>
      </c>
      <c r="E22" s="40"/>
      <c r="F22" s="41"/>
      <c r="G22" s="42"/>
      <c r="H22" s="42"/>
      <c r="I22" s="42"/>
      <c r="J22" s="42" t="n">
        <f aca="false">SUBTOTAL(9,J23:J33)</f>
        <v>0</v>
      </c>
      <c r="K22" s="42" t="n">
        <f aca="false">SUBTOTAL(9,K23:K33)</f>
        <v>0</v>
      </c>
      <c r="L22" s="42" t="n">
        <f aca="false">SUBTOTAL(9,L23:L33)</f>
        <v>0</v>
      </c>
      <c r="M22" s="42"/>
      <c r="N22" s="42"/>
      <c r="O22" s="42"/>
      <c r="P22" s="42"/>
      <c r="Q22" s="42" t="n">
        <f aca="false">SUBTOTAL(9,Q23:Q33)</f>
        <v>0</v>
      </c>
      <c r="R22" s="42" t="n">
        <f aca="false">SUBTOTAL(9,R23:R33)</f>
        <v>0</v>
      </c>
      <c r="S22" s="43" t="n">
        <f aca="false">SUBTOTAL(9,S23:S33)</f>
        <v>0</v>
      </c>
    </row>
    <row r="23" customFormat="false" ht="22.35" hidden="false" customHeight="false" outlineLevel="0" collapsed="false">
      <c r="A23" s="99" t="s">
        <v>67</v>
      </c>
      <c r="B23" s="45" t="s">
        <v>8</v>
      </c>
      <c r="C23" s="46" t="n">
        <v>103244</v>
      </c>
      <c r="D23" s="47" t="s">
        <v>369</v>
      </c>
      <c r="E23" s="48" t="s">
        <v>40</v>
      </c>
      <c r="F23" s="49" t="n">
        <v>1</v>
      </c>
      <c r="G23" s="50"/>
      <c r="H23" s="50"/>
      <c r="I23" s="50" t="n">
        <f aca="false">ROUND((H23+G23),2)</f>
        <v>0</v>
      </c>
      <c r="J23" s="50" t="n">
        <f aca="false">ROUND((G23*F23),2)</f>
        <v>0</v>
      </c>
      <c r="K23" s="50" t="n">
        <f aca="false">ROUND((H23*F23),2)</f>
        <v>0</v>
      </c>
      <c r="L23" s="50" t="n">
        <f aca="false">ROUND((K23+J23),2)</f>
        <v>0</v>
      </c>
      <c r="M23" s="50" t="n">
        <f aca="false">ROUND((IF(P23="BDI 1",((1+($S$3/100))*G23),((1+($S$4/100))*G23))),2)</f>
        <v>0</v>
      </c>
      <c r="N23" s="50" t="n">
        <f aca="false">ROUND((IF(P23="BDI 1",((1+($S$3/100))*H23),((1+($S$4/100))*H23))),2)</f>
        <v>0</v>
      </c>
      <c r="O23" s="50" t="n">
        <f aca="false">ROUND((M23+N23),2)</f>
        <v>0</v>
      </c>
      <c r="P23" s="51" t="s">
        <v>28</v>
      </c>
      <c r="Q23" s="50" t="n">
        <f aca="false">ROUND(M23*F23,2)</f>
        <v>0</v>
      </c>
      <c r="R23" s="50" t="n">
        <f aca="false">ROUND(N23*F23,2)</f>
        <v>0</v>
      </c>
      <c r="S23" s="52" t="n">
        <f aca="false">ROUND(Q23+R23,2)</f>
        <v>0</v>
      </c>
    </row>
    <row r="24" customFormat="false" ht="32.8" hidden="false" customHeight="false" outlineLevel="0" collapsed="false">
      <c r="A24" s="99" t="s">
        <v>69</v>
      </c>
      <c r="B24" s="45" t="s">
        <v>8</v>
      </c>
      <c r="C24" s="46" t="n">
        <v>103289</v>
      </c>
      <c r="D24" s="47" t="s">
        <v>370</v>
      </c>
      <c r="E24" s="48" t="s">
        <v>42</v>
      </c>
      <c r="F24" s="49" t="n">
        <v>3</v>
      </c>
      <c r="G24" s="50"/>
      <c r="H24" s="50"/>
      <c r="I24" s="50" t="n">
        <f aca="false">ROUND((H24+G24),2)</f>
        <v>0</v>
      </c>
      <c r="J24" s="50" t="n">
        <f aca="false">ROUND((G24*F24),2)</f>
        <v>0</v>
      </c>
      <c r="K24" s="50" t="n">
        <f aca="false">ROUND((H24*F24),2)</f>
        <v>0</v>
      </c>
      <c r="L24" s="50" t="n">
        <f aca="false">ROUND((K24+J24),2)</f>
        <v>0</v>
      </c>
      <c r="M24" s="50" t="n">
        <f aca="false">ROUND((IF(P24="BDI 1",((1+($S$3/100))*G24),((1+($S$4/100))*G24))),2)</f>
        <v>0</v>
      </c>
      <c r="N24" s="50" t="n">
        <f aca="false">ROUND((IF(P24="BDI 1",((1+($S$3/100))*H24),((1+($S$4/100))*H24))),2)</f>
        <v>0</v>
      </c>
      <c r="O24" s="50" t="n">
        <f aca="false">ROUND((M24+N24),2)</f>
        <v>0</v>
      </c>
      <c r="P24" s="51" t="s">
        <v>28</v>
      </c>
      <c r="Q24" s="50" t="n">
        <f aca="false">ROUND(M24*F24,2)</f>
        <v>0</v>
      </c>
      <c r="R24" s="50" t="n">
        <f aca="false">ROUND(N24*F24,2)</f>
        <v>0</v>
      </c>
      <c r="S24" s="52" t="n">
        <f aca="false">ROUND(Q24+R24,2)</f>
        <v>0</v>
      </c>
    </row>
    <row r="25" customFormat="false" ht="32.8" hidden="false" customHeight="false" outlineLevel="0" collapsed="false">
      <c r="A25" s="99" t="s">
        <v>71</v>
      </c>
      <c r="B25" s="45" t="s">
        <v>8</v>
      </c>
      <c r="C25" s="46" t="n">
        <v>103290</v>
      </c>
      <c r="D25" s="47" t="s">
        <v>41</v>
      </c>
      <c r="E25" s="48" t="s">
        <v>42</v>
      </c>
      <c r="F25" s="49" t="n">
        <v>3</v>
      </c>
      <c r="G25" s="50"/>
      <c r="H25" s="50"/>
      <c r="I25" s="50" t="n">
        <f aca="false">ROUND((H25+G25),2)</f>
        <v>0</v>
      </c>
      <c r="J25" s="50" t="n">
        <f aca="false">ROUND((G25*F25),2)</f>
        <v>0</v>
      </c>
      <c r="K25" s="50" t="n">
        <f aca="false">ROUND((H25*F25),2)</f>
        <v>0</v>
      </c>
      <c r="L25" s="50" t="n">
        <f aca="false">ROUND((K25+J25),2)</f>
        <v>0</v>
      </c>
      <c r="M25" s="50" t="n">
        <f aca="false">ROUND((IF(P25="BDI 1",((1+($S$3/100))*G25),((1+($S$4/100))*G25))),2)</f>
        <v>0</v>
      </c>
      <c r="N25" s="50" t="n">
        <f aca="false">ROUND((IF(P25="BDI 1",((1+($S$3/100))*H25),((1+($S$4/100))*H25))),2)</f>
        <v>0</v>
      </c>
      <c r="O25" s="50" t="n">
        <f aca="false">ROUND((M25+N25),2)</f>
        <v>0</v>
      </c>
      <c r="P25" s="51" t="s">
        <v>28</v>
      </c>
      <c r="Q25" s="50" t="n">
        <f aca="false">ROUND(M25*F25,2)</f>
        <v>0</v>
      </c>
      <c r="R25" s="50" t="n">
        <f aca="false">ROUND(N25*F25,2)</f>
        <v>0</v>
      </c>
      <c r="S25" s="52" t="n">
        <f aca="false">ROUND(Q25+R25,2)</f>
        <v>0</v>
      </c>
    </row>
    <row r="26" customFormat="false" ht="32.8" hidden="false" customHeight="false" outlineLevel="0" collapsed="false">
      <c r="A26" s="99" t="s">
        <v>72</v>
      </c>
      <c r="B26" s="45" t="s">
        <v>8</v>
      </c>
      <c r="C26" s="46" t="n">
        <v>90437</v>
      </c>
      <c r="D26" s="47" t="s">
        <v>47</v>
      </c>
      <c r="E26" s="48" t="s">
        <v>40</v>
      </c>
      <c r="F26" s="49" t="n">
        <v>1</v>
      </c>
      <c r="G26" s="50"/>
      <c r="H26" s="50"/>
      <c r="I26" s="50" t="n">
        <f aca="false">ROUND((H26+G26),2)</f>
        <v>0</v>
      </c>
      <c r="J26" s="50" t="n">
        <f aca="false">ROUND((G26*F26),2)</f>
        <v>0</v>
      </c>
      <c r="K26" s="50" t="n">
        <f aca="false">ROUND((H26*F26),2)</f>
        <v>0</v>
      </c>
      <c r="L26" s="50" t="n">
        <f aca="false">ROUND((K26+J26),2)</f>
        <v>0</v>
      </c>
      <c r="M26" s="50" t="n">
        <f aca="false">ROUND((IF(P26="BDI 1",((1+($S$3/100))*G26),((1+($S$4/100))*G26))),2)</f>
        <v>0</v>
      </c>
      <c r="N26" s="50" t="n">
        <f aca="false">ROUND((IF(P26="BDI 1",((1+($S$3/100))*H26),((1+($S$4/100))*H26))),2)</f>
        <v>0</v>
      </c>
      <c r="O26" s="50" t="n">
        <f aca="false">ROUND((M26+N26),2)</f>
        <v>0</v>
      </c>
      <c r="P26" s="51" t="s">
        <v>28</v>
      </c>
      <c r="Q26" s="50" t="n">
        <f aca="false">ROUND(M26*F26,2)</f>
        <v>0</v>
      </c>
      <c r="R26" s="50" t="n">
        <f aca="false">ROUND(N26*F26,2)</f>
        <v>0</v>
      </c>
      <c r="S26" s="52" t="n">
        <f aca="false">ROUND(Q26+R26,2)</f>
        <v>0</v>
      </c>
    </row>
    <row r="27" customFormat="false" ht="15" hidden="false" customHeight="false" outlineLevel="0" collapsed="false">
      <c r="A27" s="99" t="s">
        <v>73</v>
      </c>
      <c r="B27" s="45" t="s">
        <v>8</v>
      </c>
      <c r="C27" s="46" t="n">
        <v>38124</v>
      </c>
      <c r="D27" s="47" t="s">
        <v>49</v>
      </c>
      <c r="E27" s="48" t="s">
        <v>40</v>
      </c>
      <c r="F27" s="49" t="n">
        <v>1</v>
      </c>
      <c r="G27" s="50"/>
      <c r="H27" s="50"/>
      <c r="I27" s="50" t="n">
        <f aca="false">ROUND((H27+G27),2)</f>
        <v>0</v>
      </c>
      <c r="J27" s="50" t="n">
        <f aca="false">ROUND((G27*F27),2)</f>
        <v>0</v>
      </c>
      <c r="K27" s="50" t="n">
        <f aca="false">ROUND((H27*F27),2)</f>
        <v>0</v>
      </c>
      <c r="L27" s="50" t="n">
        <f aca="false">ROUND((K27+J27),2)</f>
        <v>0</v>
      </c>
      <c r="M27" s="50" t="n">
        <f aca="false">ROUND((IF(P27="BDI 1",((1+($S$3/100))*G27),((1+($S$4/100))*G27))),2)</f>
        <v>0</v>
      </c>
      <c r="N27" s="50" t="n">
        <f aca="false">ROUND((IF(P27="BDI 1",((1+($S$3/100))*H27),((1+($S$4/100))*H27))),2)</f>
        <v>0</v>
      </c>
      <c r="O27" s="50" t="n">
        <f aca="false">ROUND((M27+N27),2)</f>
        <v>0</v>
      </c>
      <c r="P27" s="51" t="s">
        <v>28</v>
      </c>
      <c r="Q27" s="50" t="n">
        <f aca="false">ROUND(M27*F27,2)</f>
        <v>0</v>
      </c>
      <c r="R27" s="50" t="n">
        <f aca="false">ROUND(N27*F27,2)</f>
        <v>0</v>
      </c>
      <c r="S27" s="52" t="n">
        <f aca="false">ROUND(Q27+R27,2)</f>
        <v>0</v>
      </c>
    </row>
    <row r="28" customFormat="false" ht="22.35" hidden="false" customHeight="false" outlineLevel="0" collapsed="false">
      <c r="A28" s="99" t="s">
        <v>74</v>
      </c>
      <c r="B28" s="45" t="s">
        <v>51</v>
      </c>
      <c r="C28" s="46" t="n">
        <v>63148</v>
      </c>
      <c r="D28" s="47" t="s">
        <v>52</v>
      </c>
      <c r="E28" s="48" t="s">
        <v>42</v>
      </c>
      <c r="F28" s="49" t="n">
        <v>3</v>
      </c>
      <c r="G28" s="50"/>
      <c r="H28" s="50"/>
      <c r="I28" s="50" t="n">
        <f aca="false">ROUND((H28+G28),2)</f>
        <v>0</v>
      </c>
      <c r="J28" s="50" t="n">
        <f aca="false">ROUND((G28*F28),2)</f>
        <v>0</v>
      </c>
      <c r="K28" s="50" t="n">
        <f aca="false">ROUND((H28*F28),2)</f>
        <v>0</v>
      </c>
      <c r="L28" s="50" t="n">
        <f aca="false">ROUND((K28+J28),2)</f>
        <v>0</v>
      </c>
      <c r="M28" s="50" t="n">
        <f aca="false">ROUND((IF(P28="BDI 1",((1+($S$3/100))*G28),((1+($S$4/100))*G28))),2)</f>
        <v>0</v>
      </c>
      <c r="N28" s="50" t="n">
        <f aca="false">ROUND((IF(P28="BDI 1",((1+($S$3/100))*H28),((1+($S$4/100))*H28))),2)</f>
        <v>0</v>
      </c>
      <c r="O28" s="50" t="n">
        <f aca="false">ROUND((M28+N28),2)</f>
        <v>0</v>
      </c>
      <c r="P28" s="51" t="s">
        <v>28</v>
      </c>
      <c r="Q28" s="50" t="n">
        <f aca="false">ROUND(M28*F28,2)</f>
        <v>0</v>
      </c>
      <c r="R28" s="50" t="n">
        <f aca="false">ROUND(N28*F28,2)</f>
        <v>0</v>
      </c>
      <c r="S28" s="52" t="n">
        <f aca="false">ROUND(Q28+R28,2)</f>
        <v>0</v>
      </c>
    </row>
    <row r="29" customFormat="false" ht="15" hidden="false" customHeight="false" outlineLevel="0" collapsed="false">
      <c r="A29" s="99" t="s">
        <v>75</v>
      </c>
      <c r="B29" s="45" t="s">
        <v>51</v>
      </c>
      <c r="C29" s="46" t="n">
        <v>96</v>
      </c>
      <c r="D29" s="47" t="s">
        <v>56</v>
      </c>
      <c r="E29" s="48" t="s">
        <v>42</v>
      </c>
      <c r="F29" s="49" t="n">
        <v>3.6</v>
      </c>
      <c r="G29" s="50"/>
      <c r="H29" s="50"/>
      <c r="I29" s="50" t="n">
        <f aca="false">ROUND((H29+G29),2)</f>
        <v>0</v>
      </c>
      <c r="J29" s="50" t="n">
        <f aca="false">ROUND((G29*F29),2)</f>
        <v>0</v>
      </c>
      <c r="K29" s="50" t="n">
        <f aca="false">ROUND((H29*F29),2)</f>
        <v>0</v>
      </c>
      <c r="L29" s="50" t="n">
        <f aca="false">ROUND((K29+J29),2)</f>
        <v>0</v>
      </c>
      <c r="M29" s="50" t="n">
        <f aca="false">ROUND((IF(P29="BDI 1",((1+($S$3/100))*G29),((1+($S$4/100))*G29))),2)</f>
        <v>0</v>
      </c>
      <c r="N29" s="50" t="n">
        <f aca="false">ROUND((IF(P29="BDI 1",((1+($S$3/100))*H29),((1+($S$4/100))*H29))),2)</f>
        <v>0</v>
      </c>
      <c r="O29" s="50" t="n">
        <f aca="false">ROUND((M29+N29),2)</f>
        <v>0</v>
      </c>
      <c r="P29" s="51" t="s">
        <v>28</v>
      </c>
      <c r="Q29" s="50" t="n">
        <f aca="false">ROUND(M29*F29,2)</f>
        <v>0</v>
      </c>
      <c r="R29" s="50" t="n">
        <f aca="false">ROUND(N29*F29,2)</f>
        <v>0</v>
      </c>
      <c r="S29" s="52" t="n">
        <f aca="false">ROUND(Q29+R29,2)</f>
        <v>0</v>
      </c>
    </row>
    <row r="30" customFormat="false" ht="15" hidden="false" customHeight="false" outlineLevel="0" collapsed="false">
      <c r="A30" s="99" t="s">
        <v>76</v>
      </c>
      <c r="B30" s="45" t="s">
        <v>58</v>
      </c>
      <c r="C30" s="46" t="n">
        <v>195</v>
      </c>
      <c r="D30" s="47" t="s">
        <v>59</v>
      </c>
      <c r="E30" s="48" t="s">
        <v>40</v>
      </c>
      <c r="F30" s="49" t="n">
        <v>1</v>
      </c>
      <c r="G30" s="50"/>
      <c r="H30" s="50"/>
      <c r="I30" s="50" t="n">
        <f aca="false">ROUND((H30+G30),2)</f>
        <v>0</v>
      </c>
      <c r="J30" s="50" t="n">
        <f aca="false">ROUND((G30*F30),2)</f>
        <v>0</v>
      </c>
      <c r="K30" s="50" t="n">
        <f aca="false">ROUND((H30*F30),2)</f>
        <v>0</v>
      </c>
      <c r="L30" s="50" t="n">
        <f aca="false">ROUND((K30+J30),2)</f>
        <v>0</v>
      </c>
      <c r="M30" s="50" t="n">
        <f aca="false">ROUND((IF(P30="BDI 1",((1+($S$3/100))*G30),((1+($S$4/100))*G30))),2)</f>
        <v>0</v>
      </c>
      <c r="N30" s="50" t="n">
        <f aca="false">ROUND((IF(P30="BDI 1",((1+($S$3/100))*H30),((1+($S$4/100))*H30))),2)</f>
        <v>0</v>
      </c>
      <c r="O30" s="50" t="n">
        <f aca="false">ROUND((M30+N30),2)</f>
        <v>0</v>
      </c>
      <c r="P30" s="51" t="s">
        <v>28</v>
      </c>
      <c r="Q30" s="50" t="n">
        <f aca="false">ROUND(M30*F30,2)</f>
        <v>0</v>
      </c>
      <c r="R30" s="50" t="n">
        <f aca="false">ROUND(N30*F30,2)</f>
        <v>0</v>
      </c>
      <c r="S30" s="52" t="n">
        <f aca="false">ROUND(Q30+R30,2)</f>
        <v>0</v>
      </c>
    </row>
    <row r="31" customFormat="false" ht="15" hidden="false" customHeight="false" outlineLevel="0" collapsed="false">
      <c r="A31" s="99" t="s">
        <v>77</v>
      </c>
      <c r="B31" s="45" t="s">
        <v>51</v>
      </c>
      <c r="C31" s="46" t="n">
        <v>98</v>
      </c>
      <c r="D31" s="47" t="s">
        <v>61</v>
      </c>
      <c r="E31" s="48" t="s">
        <v>40</v>
      </c>
      <c r="F31" s="49" t="n">
        <v>1</v>
      </c>
      <c r="G31" s="50"/>
      <c r="H31" s="50"/>
      <c r="I31" s="50" t="n">
        <f aca="false">ROUND((H31+G31),2)</f>
        <v>0</v>
      </c>
      <c r="J31" s="50" t="n">
        <f aca="false">ROUND((G31*F31),2)</f>
        <v>0</v>
      </c>
      <c r="K31" s="50" t="n">
        <f aca="false">ROUND((H31*F31),2)</f>
        <v>0</v>
      </c>
      <c r="L31" s="50" t="n">
        <f aca="false">ROUND((K31+J31),2)</f>
        <v>0</v>
      </c>
      <c r="M31" s="50" t="n">
        <f aca="false">ROUND((IF(P31="BDI 1",((1+($S$3/100))*G31),((1+($S$4/100))*G31))),2)</f>
        <v>0</v>
      </c>
      <c r="N31" s="50" t="n">
        <f aca="false">ROUND((IF(P31="BDI 1",((1+($S$3/100))*H31),((1+($S$4/100))*H31))),2)</f>
        <v>0</v>
      </c>
      <c r="O31" s="50" t="n">
        <f aca="false">ROUND((M31+N31),2)</f>
        <v>0</v>
      </c>
      <c r="P31" s="51" t="s">
        <v>28</v>
      </c>
      <c r="Q31" s="50" t="n">
        <f aca="false">ROUND(M31*F31,2)</f>
        <v>0</v>
      </c>
      <c r="R31" s="50" t="n">
        <f aca="false">ROUND(N31*F31,2)</f>
        <v>0</v>
      </c>
      <c r="S31" s="52" t="n">
        <f aca="false">ROUND(Q31+R31,2)</f>
        <v>0</v>
      </c>
    </row>
    <row r="32" customFormat="false" ht="22.35" hidden="false" customHeight="false" outlineLevel="0" collapsed="false">
      <c r="A32" s="99" t="s">
        <v>78</v>
      </c>
      <c r="B32" s="45" t="s">
        <v>8</v>
      </c>
      <c r="C32" s="46" t="n">
        <v>104315</v>
      </c>
      <c r="D32" s="47" t="s">
        <v>63</v>
      </c>
      <c r="E32" s="48" t="s">
        <v>42</v>
      </c>
      <c r="F32" s="49" t="n">
        <v>3</v>
      </c>
      <c r="G32" s="50"/>
      <c r="H32" s="50"/>
      <c r="I32" s="50" t="n">
        <f aca="false">ROUND((H32+G32),2)</f>
        <v>0</v>
      </c>
      <c r="J32" s="50" t="n">
        <f aca="false">ROUND((G32*F32),2)</f>
        <v>0</v>
      </c>
      <c r="K32" s="50" t="n">
        <f aca="false">ROUND((H32*F32),2)</f>
        <v>0</v>
      </c>
      <c r="L32" s="50" t="n">
        <f aca="false">ROUND((K32+J32),2)</f>
        <v>0</v>
      </c>
      <c r="M32" s="50" t="n">
        <f aca="false">ROUND((IF(P32="BDI 1",((1+($S$3/100))*G32),((1+($S$4/100))*G32))),2)</f>
        <v>0</v>
      </c>
      <c r="N32" s="50" t="n">
        <f aca="false">ROUND((IF(P32="BDI 1",((1+($S$3/100))*H32),((1+($S$4/100))*H32))),2)</f>
        <v>0</v>
      </c>
      <c r="O32" s="50" t="n">
        <f aca="false">ROUND((M32+N32),2)</f>
        <v>0</v>
      </c>
      <c r="P32" s="51" t="s">
        <v>28</v>
      </c>
      <c r="Q32" s="50" t="n">
        <f aca="false">ROUND(M32*F32,2)</f>
        <v>0</v>
      </c>
      <c r="R32" s="50" t="n">
        <f aca="false">ROUND(N32*F32,2)</f>
        <v>0</v>
      </c>
      <c r="S32" s="52" t="n">
        <f aca="false">ROUND(Q32+R32,2)</f>
        <v>0</v>
      </c>
    </row>
    <row r="33" customFormat="false" ht="32.8" hidden="false" customHeight="false" outlineLevel="0" collapsed="false">
      <c r="A33" s="99" t="s">
        <v>79</v>
      </c>
      <c r="B33" s="45" t="s">
        <v>8</v>
      </c>
      <c r="C33" s="46" t="n">
        <v>91845</v>
      </c>
      <c r="D33" s="47" t="s">
        <v>65</v>
      </c>
      <c r="E33" s="48" t="s">
        <v>42</v>
      </c>
      <c r="F33" s="49" t="n">
        <v>3</v>
      </c>
      <c r="G33" s="50"/>
      <c r="H33" s="50"/>
      <c r="I33" s="50" t="n">
        <f aca="false">ROUND((H33+G33),2)</f>
        <v>0</v>
      </c>
      <c r="J33" s="50" t="n">
        <f aca="false">ROUND((G33*F33),2)</f>
        <v>0</v>
      </c>
      <c r="K33" s="50" t="n">
        <f aca="false">ROUND((H33*F33),2)</f>
        <v>0</v>
      </c>
      <c r="L33" s="50" t="n">
        <f aca="false">ROUND((K33+J33),2)</f>
        <v>0</v>
      </c>
      <c r="M33" s="50" t="n">
        <f aca="false">ROUND((IF(P33="BDI 1",((1+($S$3/100))*G33),((1+($S$4/100))*G33))),2)</f>
        <v>0</v>
      </c>
      <c r="N33" s="50" t="n">
        <f aca="false">ROUND((IF(P33="BDI 1",((1+($S$3/100))*H33),((1+($S$4/100))*H33))),2)</f>
        <v>0</v>
      </c>
      <c r="O33" s="50" t="n">
        <f aca="false">ROUND((M33+N33),2)</f>
        <v>0</v>
      </c>
      <c r="P33" s="51" t="s">
        <v>28</v>
      </c>
      <c r="Q33" s="50" t="n">
        <f aca="false">ROUND(M33*F33,2)</f>
        <v>0</v>
      </c>
      <c r="R33" s="50" t="n">
        <f aca="false">ROUND(N33*F33,2)</f>
        <v>0</v>
      </c>
      <c r="S33" s="52" t="n">
        <f aca="false">ROUND(Q33+R33,2)</f>
        <v>0</v>
      </c>
    </row>
    <row r="34" customFormat="false" ht="15" hidden="false" customHeight="false" outlineLevel="0" collapsed="false">
      <c r="A34" s="53"/>
      <c r="B34" s="54"/>
      <c r="C34" s="55"/>
      <c r="D34" s="56"/>
      <c r="E34" s="55"/>
      <c r="F34" s="57"/>
      <c r="G34" s="57"/>
      <c r="H34" s="57"/>
      <c r="I34" s="58"/>
      <c r="J34" s="58"/>
      <c r="K34" s="58"/>
      <c r="L34" s="58"/>
      <c r="M34" s="59"/>
      <c r="N34" s="59"/>
      <c r="O34" s="59"/>
      <c r="P34" s="59"/>
      <c r="Q34" s="59"/>
      <c r="R34" s="59"/>
      <c r="S34" s="60"/>
    </row>
    <row r="35" customFormat="false" ht="15" hidden="false" customHeight="false" outlineLevel="0" collapsed="false">
      <c r="A35" s="98" t="n">
        <v>3</v>
      </c>
      <c r="B35" s="38"/>
      <c r="C35" s="39"/>
      <c r="D35" s="40" t="s">
        <v>372</v>
      </c>
      <c r="E35" s="40"/>
      <c r="F35" s="41"/>
      <c r="G35" s="42"/>
      <c r="H35" s="42"/>
      <c r="I35" s="42"/>
      <c r="J35" s="42" t="n">
        <f aca="false">SUBTOTAL(9,J36:J45)</f>
        <v>0</v>
      </c>
      <c r="K35" s="42" t="n">
        <f aca="false">SUBTOTAL(9,K36:K45)</f>
        <v>0</v>
      </c>
      <c r="L35" s="42" t="n">
        <f aca="false">SUBTOTAL(9,L36:L45)</f>
        <v>0</v>
      </c>
      <c r="M35" s="42"/>
      <c r="N35" s="42"/>
      <c r="O35" s="42"/>
      <c r="P35" s="42"/>
      <c r="Q35" s="42" t="n">
        <f aca="false">SUBTOTAL(9,Q36:Q45)</f>
        <v>0</v>
      </c>
      <c r="R35" s="42" t="n">
        <f aca="false">SUBTOTAL(9,R36:R45)</f>
        <v>0</v>
      </c>
      <c r="S35" s="43" t="n">
        <f aca="false">SUBTOTAL(9,S36:S45)</f>
        <v>0</v>
      </c>
    </row>
    <row r="36" customFormat="false" ht="22.35" hidden="false" customHeight="false" outlineLevel="0" collapsed="false">
      <c r="A36" s="99" t="s">
        <v>83</v>
      </c>
      <c r="B36" s="45" t="s">
        <v>8</v>
      </c>
      <c r="C36" s="46" t="n">
        <v>104315</v>
      </c>
      <c r="D36" s="47" t="s">
        <v>63</v>
      </c>
      <c r="E36" s="48" t="s">
        <v>42</v>
      </c>
      <c r="F36" s="49" t="n">
        <v>3</v>
      </c>
      <c r="G36" s="50"/>
      <c r="H36" s="50"/>
      <c r="I36" s="50" t="n">
        <f aca="false">ROUND((H36+G36),2)</f>
        <v>0</v>
      </c>
      <c r="J36" s="50" t="n">
        <f aca="false">ROUND((G36*F36),2)</f>
        <v>0</v>
      </c>
      <c r="K36" s="50" t="n">
        <f aca="false">ROUND((H36*F36),2)</f>
        <v>0</v>
      </c>
      <c r="L36" s="50" t="n">
        <f aca="false">ROUND((K36+J36),2)</f>
        <v>0</v>
      </c>
      <c r="M36" s="50" t="n">
        <f aca="false">ROUND((IF(P36="BDI 1",((1+($S$3/100))*G36),((1+($S$4/100))*G36))),2)</f>
        <v>0</v>
      </c>
      <c r="N36" s="50" t="n">
        <f aca="false">ROUND((IF(P36="BDI 1",((1+($S$3/100))*H36),((1+($S$4/100))*H36))),2)</f>
        <v>0</v>
      </c>
      <c r="O36" s="50" t="n">
        <f aca="false">ROUND((M36+N36),2)</f>
        <v>0</v>
      </c>
      <c r="P36" s="51" t="s">
        <v>28</v>
      </c>
      <c r="Q36" s="50" t="n">
        <f aca="false">ROUND(M36*F36,2)</f>
        <v>0</v>
      </c>
      <c r="R36" s="50" t="n">
        <f aca="false">ROUND(N36*F36,2)</f>
        <v>0</v>
      </c>
      <c r="S36" s="52" t="n">
        <f aca="false">ROUND(Q36+R36,2)</f>
        <v>0</v>
      </c>
    </row>
    <row r="37" customFormat="false" ht="32.8" hidden="false" customHeight="false" outlineLevel="0" collapsed="false">
      <c r="A37" s="99" t="s">
        <v>84</v>
      </c>
      <c r="B37" s="45" t="s">
        <v>8</v>
      </c>
      <c r="C37" s="46" t="n">
        <v>103289</v>
      </c>
      <c r="D37" s="47" t="s">
        <v>370</v>
      </c>
      <c r="E37" s="48" t="s">
        <v>42</v>
      </c>
      <c r="F37" s="49" t="n">
        <v>3</v>
      </c>
      <c r="G37" s="50"/>
      <c r="H37" s="50"/>
      <c r="I37" s="50" t="n">
        <f aca="false">ROUND((H37+G37),2)</f>
        <v>0</v>
      </c>
      <c r="J37" s="50" t="n">
        <f aca="false">ROUND((G37*F37),2)</f>
        <v>0</v>
      </c>
      <c r="K37" s="50" t="n">
        <f aca="false">ROUND((H37*F37),2)</f>
        <v>0</v>
      </c>
      <c r="L37" s="50" t="n">
        <f aca="false">ROUND((K37+J37),2)</f>
        <v>0</v>
      </c>
      <c r="M37" s="50" t="n">
        <f aca="false">ROUND((IF(P37="BDI 1",((1+($S$3/100))*G37),((1+($S$4/100))*G37))),2)</f>
        <v>0</v>
      </c>
      <c r="N37" s="50" t="n">
        <f aca="false">ROUND((IF(P37="BDI 1",((1+($S$3/100))*H37),((1+($S$4/100))*H37))),2)</f>
        <v>0</v>
      </c>
      <c r="O37" s="50" t="n">
        <f aca="false">ROUND((M37+N37),2)</f>
        <v>0</v>
      </c>
      <c r="P37" s="51" t="s">
        <v>28</v>
      </c>
      <c r="Q37" s="50" t="n">
        <f aca="false">ROUND(M37*F37,2)</f>
        <v>0</v>
      </c>
      <c r="R37" s="50" t="n">
        <f aca="false">ROUND(N37*F37,2)</f>
        <v>0</v>
      </c>
      <c r="S37" s="52" t="n">
        <f aca="false">ROUND(Q37+R37,2)</f>
        <v>0</v>
      </c>
    </row>
    <row r="38" customFormat="false" ht="32.8" hidden="false" customHeight="false" outlineLevel="0" collapsed="false">
      <c r="A38" s="99" t="s">
        <v>85</v>
      </c>
      <c r="B38" s="45" t="s">
        <v>8</v>
      </c>
      <c r="C38" s="46" t="n">
        <v>103290</v>
      </c>
      <c r="D38" s="47" t="s">
        <v>41</v>
      </c>
      <c r="E38" s="48" t="s">
        <v>42</v>
      </c>
      <c r="F38" s="49" t="n">
        <v>3</v>
      </c>
      <c r="G38" s="50"/>
      <c r="H38" s="50"/>
      <c r="I38" s="50" t="n">
        <f aca="false">ROUND((H38+G38),2)</f>
        <v>0</v>
      </c>
      <c r="J38" s="50" t="n">
        <f aca="false">ROUND((G38*F38),2)</f>
        <v>0</v>
      </c>
      <c r="K38" s="50" t="n">
        <f aca="false">ROUND((H38*F38),2)</f>
        <v>0</v>
      </c>
      <c r="L38" s="50" t="n">
        <f aca="false">ROUND((K38+J38),2)</f>
        <v>0</v>
      </c>
      <c r="M38" s="50" t="n">
        <f aca="false">ROUND((IF(P38="BDI 1",((1+($S$3/100))*G38),((1+($S$4/100))*G38))),2)</f>
        <v>0</v>
      </c>
      <c r="N38" s="50" t="n">
        <f aca="false">ROUND((IF(P38="BDI 1",((1+($S$3/100))*H38),((1+($S$4/100))*H38))),2)</f>
        <v>0</v>
      </c>
      <c r="O38" s="50" t="n">
        <f aca="false">ROUND((M38+N38),2)</f>
        <v>0</v>
      </c>
      <c r="P38" s="51" t="s">
        <v>28</v>
      </c>
      <c r="Q38" s="50" t="n">
        <f aca="false">ROUND(M38*F38,2)</f>
        <v>0</v>
      </c>
      <c r="R38" s="50" t="n">
        <f aca="false">ROUND(N38*F38,2)</f>
        <v>0</v>
      </c>
      <c r="S38" s="52" t="n">
        <f aca="false">ROUND(Q38+R38,2)</f>
        <v>0</v>
      </c>
    </row>
    <row r="39" customFormat="false" ht="15" hidden="false" customHeight="false" outlineLevel="0" collapsed="false">
      <c r="A39" s="99" t="s">
        <v>86</v>
      </c>
      <c r="B39" s="45" t="s">
        <v>51</v>
      </c>
      <c r="C39" s="46" t="n">
        <v>98</v>
      </c>
      <c r="D39" s="47" t="s">
        <v>61</v>
      </c>
      <c r="E39" s="48" t="s">
        <v>40</v>
      </c>
      <c r="F39" s="49" t="n">
        <v>1</v>
      </c>
      <c r="G39" s="50"/>
      <c r="H39" s="50"/>
      <c r="I39" s="50" t="n">
        <f aca="false">ROUND((H39+G39),2)</f>
        <v>0</v>
      </c>
      <c r="J39" s="50" t="n">
        <f aca="false">ROUND((G39*F39),2)</f>
        <v>0</v>
      </c>
      <c r="K39" s="50" t="n">
        <f aca="false">ROUND((H39*F39),2)</f>
        <v>0</v>
      </c>
      <c r="L39" s="50" t="n">
        <f aca="false">ROUND((K39+J39),2)</f>
        <v>0</v>
      </c>
      <c r="M39" s="50" t="n">
        <f aca="false">ROUND((IF(P39="BDI 1",((1+($S$3/100))*G39),((1+($S$4/100))*G39))),2)</f>
        <v>0</v>
      </c>
      <c r="N39" s="50" t="n">
        <f aca="false">ROUND((IF(P39="BDI 1",((1+($S$3/100))*H39),((1+($S$4/100))*H39))),2)</f>
        <v>0</v>
      </c>
      <c r="O39" s="50" t="n">
        <f aca="false">ROUND((M39+N39),2)</f>
        <v>0</v>
      </c>
      <c r="P39" s="51" t="s">
        <v>28</v>
      </c>
      <c r="Q39" s="50" t="n">
        <f aca="false">ROUND(M39*F39,2)</f>
        <v>0</v>
      </c>
      <c r="R39" s="50" t="n">
        <f aca="false">ROUND(N39*F39,2)</f>
        <v>0</v>
      </c>
      <c r="S39" s="52" t="n">
        <f aca="false">ROUND(Q39+R39,2)</f>
        <v>0</v>
      </c>
    </row>
    <row r="40" customFormat="false" ht="22.35" hidden="false" customHeight="false" outlineLevel="0" collapsed="false">
      <c r="A40" s="99" t="s">
        <v>87</v>
      </c>
      <c r="B40" s="45" t="s">
        <v>8</v>
      </c>
      <c r="C40" s="46" t="n">
        <v>103244</v>
      </c>
      <c r="D40" s="47" t="s">
        <v>369</v>
      </c>
      <c r="E40" s="48" t="s">
        <v>40</v>
      </c>
      <c r="F40" s="49" t="n">
        <v>1</v>
      </c>
      <c r="G40" s="50"/>
      <c r="H40" s="50"/>
      <c r="I40" s="50" t="n">
        <f aca="false">ROUND((H40+G40),2)</f>
        <v>0</v>
      </c>
      <c r="J40" s="50" t="n">
        <f aca="false">ROUND((G40*F40),2)</f>
        <v>0</v>
      </c>
      <c r="K40" s="50" t="n">
        <f aca="false">ROUND((H40*F40),2)</f>
        <v>0</v>
      </c>
      <c r="L40" s="50" t="n">
        <f aca="false">ROUND((K40+J40),2)</f>
        <v>0</v>
      </c>
      <c r="M40" s="50" t="n">
        <f aca="false">ROUND((IF(P40="BDI 1",((1+($S$3/100))*G40),((1+($S$4/100))*G40))),2)</f>
        <v>0</v>
      </c>
      <c r="N40" s="50" t="n">
        <f aca="false">ROUND((IF(P40="BDI 1",((1+($S$3/100))*H40),((1+($S$4/100))*H40))),2)</f>
        <v>0</v>
      </c>
      <c r="O40" s="50" t="n">
        <f aca="false">ROUND((M40+N40),2)</f>
        <v>0</v>
      </c>
      <c r="P40" s="51" t="s">
        <v>28</v>
      </c>
      <c r="Q40" s="50" t="n">
        <f aca="false">ROUND(M40*F40,2)</f>
        <v>0</v>
      </c>
      <c r="R40" s="50" t="n">
        <f aca="false">ROUND(N40*F40,2)</f>
        <v>0</v>
      </c>
      <c r="S40" s="52" t="n">
        <f aca="false">ROUND(Q40+R40,2)</f>
        <v>0</v>
      </c>
    </row>
    <row r="41" customFormat="false" ht="15" hidden="false" customHeight="false" outlineLevel="0" collapsed="false">
      <c r="A41" s="99" t="s">
        <v>88</v>
      </c>
      <c r="B41" s="45" t="s">
        <v>8</v>
      </c>
      <c r="C41" s="46" t="n">
        <v>38124</v>
      </c>
      <c r="D41" s="47" t="s">
        <v>49</v>
      </c>
      <c r="E41" s="48" t="s">
        <v>40</v>
      </c>
      <c r="F41" s="49" t="n">
        <v>1</v>
      </c>
      <c r="G41" s="50"/>
      <c r="H41" s="50"/>
      <c r="I41" s="50" t="n">
        <f aca="false">ROUND((H41+G41),2)</f>
        <v>0</v>
      </c>
      <c r="J41" s="50" t="n">
        <f aca="false">ROUND((G41*F41),2)</f>
        <v>0</v>
      </c>
      <c r="K41" s="50" t="n">
        <f aca="false">ROUND((H41*F41),2)</f>
        <v>0</v>
      </c>
      <c r="L41" s="50" t="n">
        <f aca="false">ROUND((K41+J41),2)</f>
        <v>0</v>
      </c>
      <c r="M41" s="50" t="n">
        <f aca="false">ROUND((IF(P41="BDI 1",((1+($S$3/100))*G41),((1+($S$4/100))*G41))),2)</f>
        <v>0</v>
      </c>
      <c r="N41" s="50" t="n">
        <f aca="false">ROUND((IF(P41="BDI 1",((1+($S$3/100))*H41),((1+($S$4/100))*H41))),2)</f>
        <v>0</v>
      </c>
      <c r="O41" s="50" t="n">
        <f aca="false">ROUND((M41+N41),2)</f>
        <v>0</v>
      </c>
      <c r="P41" s="51" t="s">
        <v>28</v>
      </c>
      <c r="Q41" s="50" t="n">
        <f aca="false">ROUND(M41*F41,2)</f>
        <v>0</v>
      </c>
      <c r="R41" s="50" t="n">
        <f aca="false">ROUND(N41*F41,2)</f>
        <v>0</v>
      </c>
      <c r="S41" s="52" t="n">
        <f aca="false">ROUND(Q41+R41,2)</f>
        <v>0</v>
      </c>
    </row>
    <row r="42" customFormat="false" ht="22.35" hidden="false" customHeight="false" outlineLevel="0" collapsed="false">
      <c r="A42" s="99" t="s">
        <v>89</v>
      </c>
      <c r="B42" s="45" t="s">
        <v>51</v>
      </c>
      <c r="C42" s="46" t="n">
        <v>63148</v>
      </c>
      <c r="D42" s="47" t="s">
        <v>52</v>
      </c>
      <c r="E42" s="48" t="s">
        <v>42</v>
      </c>
      <c r="F42" s="49" t="n">
        <v>3</v>
      </c>
      <c r="G42" s="50"/>
      <c r="H42" s="50"/>
      <c r="I42" s="50" t="n">
        <f aca="false">ROUND((H42+G42),2)</f>
        <v>0</v>
      </c>
      <c r="J42" s="50" t="n">
        <f aca="false">ROUND((G42*F42),2)</f>
        <v>0</v>
      </c>
      <c r="K42" s="50" t="n">
        <f aca="false">ROUND((H42*F42),2)</f>
        <v>0</v>
      </c>
      <c r="L42" s="50" t="n">
        <f aca="false">ROUND((K42+J42),2)</f>
        <v>0</v>
      </c>
      <c r="M42" s="50" t="n">
        <f aca="false">ROUND((IF(P42="BDI 1",((1+($S$3/100))*G42),((1+($S$4/100))*G42))),2)</f>
        <v>0</v>
      </c>
      <c r="N42" s="50" t="n">
        <f aca="false">ROUND((IF(P42="BDI 1",((1+($S$3/100))*H42),((1+($S$4/100))*H42))),2)</f>
        <v>0</v>
      </c>
      <c r="O42" s="50" t="n">
        <f aca="false">ROUND((M42+N42),2)</f>
        <v>0</v>
      </c>
      <c r="P42" s="51" t="s">
        <v>28</v>
      </c>
      <c r="Q42" s="50" t="n">
        <f aca="false">ROUND(M42*F42,2)</f>
        <v>0</v>
      </c>
      <c r="R42" s="50" t="n">
        <f aca="false">ROUND(N42*F42,2)</f>
        <v>0</v>
      </c>
      <c r="S42" s="52" t="n">
        <f aca="false">ROUND(Q42+R42,2)</f>
        <v>0</v>
      </c>
    </row>
    <row r="43" customFormat="false" ht="15" hidden="false" customHeight="false" outlineLevel="0" collapsed="false">
      <c r="A43" s="99" t="s">
        <v>90</v>
      </c>
      <c r="B43" s="45" t="s">
        <v>58</v>
      </c>
      <c r="C43" s="46" t="n">
        <v>195</v>
      </c>
      <c r="D43" s="47" t="s">
        <v>59</v>
      </c>
      <c r="E43" s="48" t="s">
        <v>40</v>
      </c>
      <c r="F43" s="49" t="n">
        <v>1</v>
      </c>
      <c r="G43" s="50"/>
      <c r="H43" s="50"/>
      <c r="I43" s="50" t="n">
        <f aca="false">ROUND((H43+G43),2)</f>
        <v>0</v>
      </c>
      <c r="J43" s="50" t="n">
        <f aca="false">ROUND((G43*F43),2)</f>
        <v>0</v>
      </c>
      <c r="K43" s="50" t="n">
        <f aca="false">ROUND((H43*F43),2)</f>
        <v>0</v>
      </c>
      <c r="L43" s="50" t="n">
        <f aca="false">ROUND((K43+J43),2)</f>
        <v>0</v>
      </c>
      <c r="M43" s="50" t="n">
        <f aca="false">ROUND((IF(P43="BDI 1",((1+($S$3/100))*G43),((1+($S$4/100))*G43))),2)</f>
        <v>0</v>
      </c>
      <c r="N43" s="50" t="n">
        <f aca="false">ROUND((IF(P43="BDI 1",((1+($S$3/100))*H43),((1+($S$4/100))*H43))),2)</f>
        <v>0</v>
      </c>
      <c r="O43" s="50" t="n">
        <f aca="false">ROUND((M43+N43),2)</f>
        <v>0</v>
      </c>
      <c r="P43" s="51" t="s">
        <v>28</v>
      </c>
      <c r="Q43" s="50" t="n">
        <f aca="false">ROUND(M43*F43,2)</f>
        <v>0</v>
      </c>
      <c r="R43" s="50" t="n">
        <f aca="false">ROUND(N43*F43,2)</f>
        <v>0</v>
      </c>
      <c r="S43" s="52" t="n">
        <f aca="false">ROUND(Q43+R43,2)</f>
        <v>0</v>
      </c>
    </row>
    <row r="44" customFormat="false" ht="32.8" hidden="false" customHeight="false" outlineLevel="0" collapsed="false">
      <c r="A44" s="99" t="s">
        <v>91</v>
      </c>
      <c r="B44" s="45" t="s">
        <v>8</v>
      </c>
      <c r="C44" s="46" t="n">
        <v>91845</v>
      </c>
      <c r="D44" s="47" t="s">
        <v>65</v>
      </c>
      <c r="E44" s="48" t="s">
        <v>42</v>
      </c>
      <c r="F44" s="49" t="n">
        <v>3</v>
      </c>
      <c r="G44" s="50"/>
      <c r="H44" s="50"/>
      <c r="I44" s="50" t="n">
        <f aca="false">ROUND((H44+G44),2)</f>
        <v>0</v>
      </c>
      <c r="J44" s="50" t="n">
        <f aca="false">ROUND((G44*F44),2)</f>
        <v>0</v>
      </c>
      <c r="K44" s="50" t="n">
        <f aca="false">ROUND((H44*F44),2)</f>
        <v>0</v>
      </c>
      <c r="L44" s="50" t="n">
        <f aca="false">ROUND((K44+J44),2)</f>
        <v>0</v>
      </c>
      <c r="M44" s="50" t="n">
        <f aca="false">ROUND((IF(P44="BDI 1",((1+($S$3/100))*G44),((1+($S$4/100))*G44))),2)</f>
        <v>0</v>
      </c>
      <c r="N44" s="50" t="n">
        <f aca="false">ROUND((IF(P44="BDI 1",((1+($S$3/100))*H44),((1+($S$4/100))*H44))),2)</f>
        <v>0</v>
      </c>
      <c r="O44" s="50" t="n">
        <f aca="false">ROUND((M44+N44),2)</f>
        <v>0</v>
      </c>
      <c r="P44" s="51" t="s">
        <v>28</v>
      </c>
      <c r="Q44" s="50" t="n">
        <f aca="false">ROUND(M44*F44,2)</f>
        <v>0</v>
      </c>
      <c r="R44" s="50" t="n">
        <f aca="false">ROUND(N44*F44,2)</f>
        <v>0</v>
      </c>
      <c r="S44" s="52" t="n">
        <f aca="false">ROUND(Q44+R44,2)</f>
        <v>0</v>
      </c>
    </row>
    <row r="45" customFormat="false" ht="15" hidden="false" customHeight="false" outlineLevel="0" collapsed="false">
      <c r="A45" s="99" t="s">
        <v>92</v>
      </c>
      <c r="B45" s="45" t="s">
        <v>51</v>
      </c>
      <c r="C45" s="46" t="n">
        <v>96</v>
      </c>
      <c r="D45" s="47" t="s">
        <v>56</v>
      </c>
      <c r="E45" s="48" t="s">
        <v>42</v>
      </c>
      <c r="F45" s="49" t="n">
        <v>3.6</v>
      </c>
      <c r="G45" s="50"/>
      <c r="H45" s="50"/>
      <c r="I45" s="50" t="n">
        <f aca="false">ROUND((H45+G45),2)</f>
        <v>0</v>
      </c>
      <c r="J45" s="50" t="n">
        <f aca="false">ROUND((G45*F45),2)</f>
        <v>0</v>
      </c>
      <c r="K45" s="50" t="n">
        <f aca="false">ROUND((H45*F45),2)</f>
        <v>0</v>
      </c>
      <c r="L45" s="50" t="n">
        <f aca="false">ROUND((K45+J45),2)</f>
        <v>0</v>
      </c>
      <c r="M45" s="50" t="n">
        <f aca="false">ROUND((IF(P45="BDI 1",((1+($S$3/100))*G45),((1+($S$4/100))*G45))),2)</f>
        <v>0</v>
      </c>
      <c r="N45" s="50" t="n">
        <f aca="false">ROUND((IF(P45="BDI 1",((1+($S$3/100))*H45),((1+($S$4/100))*H45))),2)</f>
        <v>0</v>
      </c>
      <c r="O45" s="50" t="n">
        <f aca="false">ROUND((M45+N45),2)</f>
        <v>0</v>
      </c>
      <c r="P45" s="51" t="s">
        <v>28</v>
      </c>
      <c r="Q45" s="50" t="n">
        <f aca="false">ROUND(M45*F45,2)</f>
        <v>0</v>
      </c>
      <c r="R45" s="50" t="n">
        <f aca="false">ROUND(N45*F45,2)</f>
        <v>0</v>
      </c>
      <c r="S45" s="52" t="n">
        <f aca="false">ROUND(Q45+R45,2)</f>
        <v>0</v>
      </c>
    </row>
    <row r="46" customFormat="false" ht="15" hidden="false" customHeight="false" outlineLevel="0" collapsed="false">
      <c r="A46" s="53"/>
      <c r="B46" s="54"/>
      <c r="C46" s="55"/>
      <c r="D46" s="56"/>
      <c r="E46" s="55"/>
      <c r="F46" s="57"/>
      <c r="G46" s="57"/>
      <c r="H46" s="57"/>
      <c r="I46" s="58"/>
      <c r="J46" s="58"/>
      <c r="K46" s="58"/>
      <c r="L46" s="58"/>
      <c r="M46" s="59"/>
      <c r="N46" s="59"/>
      <c r="O46" s="59"/>
      <c r="P46" s="59"/>
      <c r="Q46" s="59"/>
      <c r="R46" s="59"/>
      <c r="S46" s="60"/>
    </row>
    <row r="47" customFormat="false" ht="15" hidden="false" customHeight="false" outlineLevel="0" collapsed="false">
      <c r="A47" s="98" t="n">
        <v>4</v>
      </c>
      <c r="B47" s="38"/>
      <c r="C47" s="39"/>
      <c r="D47" s="40" t="s">
        <v>373</v>
      </c>
      <c r="E47" s="40"/>
      <c r="F47" s="41"/>
      <c r="G47" s="42"/>
      <c r="H47" s="42"/>
      <c r="I47" s="42"/>
      <c r="J47" s="42" t="n">
        <f aca="false">SUBTOTAL(9,J48:J58)</f>
        <v>0</v>
      </c>
      <c r="K47" s="42" t="n">
        <f aca="false">SUBTOTAL(9,K48:K58)</f>
        <v>0</v>
      </c>
      <c r="L47" s="42" t="n">
        <f aca="false">SUBTOTAL(9,L48:L58)</f>
        <v>0</v>
      </c>
      <c r="M47" s="42"/>
      <c r="N47" s="42"/>
      <c r="O47" s="42"/>
      <c r="P47" s="42"/>
      <c r="Q47" s="42" t="n">
        <f aca="false">SUBTOTAL(9,Q48:Q58)</f>
        <v>0</v>
      </c>
      <c r="R47" s="42" t="n">
        <f aca="false">SUBTOTAL(9,R48:R58)</f>
        <v>0</v>
      </c>
      <c r="S47" s="43" t="n">
        <f aca="false">SUBTOTAL(9,S48:S58)</f>
        <v>0</v>
      </c>
    </row>
    <row r="48" customFormat="false" ht="22.35" hidden="false" customHeight="false" outlineLevel="0" collapsed="false">
      <c r="A48" s="99" t="s">
        <v>96</v>
      </c>
      <c r="B48" s="45" t="s">
        <v>8</v>
      </c>
      <c r="C48" s="46" t="n">
        <v>104315</v>
      </c>
      <c r="D48" s="47" t="s">
        <v>63</v>
      </c>
      <c r="E48" s="48" t="s">
        <v>42</v>
      </c>
      <c r="F48" s="49" t="n">
        <v>4.5</v>
      </c>
      <c r="G48" s="50"/>
      <c r="H48" s="50"/>
      <c r="I48" s="50" t="n">
        <f aca="false">ROUND((H48+G48),2)</f>
        <v>0</v>
      </c>
      <c r="J48" s="50" t="n">
        <f aca="false">ROUND((G48*F48),2)</f>
        <v>0</v>
      </c>
      <c r="K48" s="50" t="n">
        <f aca="false">ROUND((H48*F48),2)</f>
        <v>0</v>
      </c>
      <c r="L48" s="50" t="n">
        <f aca="false">ROUND((K48+J48),2)</f>
        <v>0</v>
      </c>
      <c r="M48" s="50" t="n">
        <f aca="false">ROUND((IF(P48="BDI 1",((1+($S$3/100))*G48),((1+($S$4/100))*G48))),2)</f>
        <v>0</v>
      </c>
      <c r="N48" s="50" t="n">
        <f aca="false">ROUND((IF(P48="BDI 1",((1+($S$3/100))*H48),((1+($S$4/100))*H48))),2)</f>
        <v>0</v>
      </c>
      <c r="O48" s="50" t="n">
        <f aca="false">ROUND((M48+N48),2)</f>
        <v>0</v>
      </c>
      <c r="P48" s="51" t="s">
        <v>28</v>
      </c>
      <c r="Q48" s="50" t="n">
        <f aca="false">ROUND(M48*F48,2)</f>
        <v>0</v>
      </c>
      <c r="R48" s="50" t="n">
        <f aca="false">ROUND(N48*F48,2)</f>
        <v>0</v>
      </c>
      <c r="S48" s="52" t="n">
        <f aca="false">ROUND(Q48+R48,2)</f>
        <v>0</v>
      </c>
    </row>
    <row r="49" customFormat="false" ht="32.8" hidden="false" customHeight="false" outlineLevel="0" collapsed="false">
      <c r="A49" s="99" t="s">
        <v>97</v>
      </c>
      <c r="B49" s="45" t="s">
        <v>8</v>
      </c>
      <c r="C49" s="46" t="n">
        <v>103289</v>
      </c>
      <c r="D49" s="47" t="s">
        <v>370</v>
      </c>
      <c r="E49" s="48" t="s">
        <v>42</v>
      </c>
      <c r="F49" s="49" t="n">
        <v>4.5</v>
      </c>
      <c r="G49" s="50"/>
      <c r="H49" s="50"/>
      <c r="I49" s="50" t="n">
        <f aca="false">ROUND((H49+G49),2)</f>
        <v>0</v>
      </c>
      <c r="J49" s="50" t="n">
        <f aca="false">ROUND((G49*F49),2)</f>
        <v>0</v>
      </c>
      <c r="K49" s="50" t="n">
        <f aca="false">ROUND((H49*F49),2)</f>
        <v>0</v>
      </c>
      <c r="L49" s="50" t="n">
        <f aca="false">ROUND((K49+J49),2)</f>
        <v>0</v>
      </c>
      <c r="M49" s="50" t="n">
        <f aca="false">ROUND((IF(P49="BDI 1",((1+($S$3/100))*G49),((1+($S$4/100))*G49))),2)</f>
        <v>0</v>
      </c>
      <c r="N49" s="50" t="n">
        <f aca="false">ROUND((IF(P49="BDI 1",((1+($S$3/100))*H49),((1+($S$4/100))*H49))),2)</f>
        <v>0</v>
      </c>
      <c r="O49" s="50" t="n">
        <f aca="false">ROUND((M49+N49),2)</f>
        <v>0</v>
      </c>
      <c r="P49" s="51" t="s">
        <v>28</v>
      </c>
      <c r="Q49" s="50" t="n">
        <f aca="false">ROUND(M49*F49,2)</f>
        <v>0</v>
      </c>
      <c r="R49" s="50" t="n">
        <f aca="false">ROUND(N49*F49,2)</f>
        <v>0</v>
      </c>
      <c r="S49" s="52" t="n">
        <f aca="false">ROUND(Q49+R49,2)</f>
        <v>0</v>
      </c>
    </row>
    <row r="50" customFormat="false" ht="32.8" hidden="false" customHeight="false" outlineLevel="0" collapsed="false">
      <c r="A50" s="99" t="s">
        <v>98</v>
      </c>
      <c r="B50" s="45" t="s">
        <v>8</v>
      </c>
      <c r="C50" s="46" t="n">
        <v>103290</v>
      </c>
      <c r="D50" s="47" t="s">
        <v>41</v>
      </c>
      <c r="E50" s="48" t="s">
        <v>42</v>
      </c>
      <c r="F50" s="49" t="n">
        <v>4.5</v>
      </c>
      <c r="G50" s="50"/>
      <c r="H50" s="50"/>
      <c r="I50" s="50" t="n">
        <f aca="false">ROUND((H50+G50),2)</f>
        <v>0</v>
      </c>
      <c r="J50" s="50" t="n">
        <f aca="false">ROUND((G50*F50),2)</f>
        <v>0</v>
      </c>
      <c r="K50" s="50" t="n">
        <f aca="false">ROUND((H50*F50),2)</f>
        <v>0</v>
      </c>
      <c r="L50" s="50" t="n">
        <f aca="false">ROUND((K50+J50),2)</f>
        <v>0</v>
      </c>
      <c r="M50" s="50" t="n">
        <f aca="false">ROUND((IF(P50="BDI 1",((1+($S$3/100))*G50),((1+($S$4/100))*G50))),2)</f>
        <v>0</v>
      </c>
      <c r="N50" s="50" t="n">
        <f aca="false">ROUND((IF(P50="BDI 1",((1+($S$3/100))*H50),((1+($S$4/100))*H50))),2)</f>
        <v>0</v>
      </c>
      <c r="O50" s="50" t="n">
        <f aca="false">ROUND((M50+N50),2)</f>
        <v>0</v>
      </c>
      <c r="P50" s="51" t="s">
        <v>28</v>
      </c>
      <c r="Q50" s="50" t="n">
        <f aca="false">ROUND(M50*F50,2)</f>
        <v>0</v>
      </c>
      <c r="R50" s="50" t="n">
        <f aca="false">ROUND(N50*F50,2)</f>
        <v>0</v>
      </c>
      <c r="S50" s="52" t="n">
        <f aca="false">ROUND(Q50+R50,2)</f>
        <v>0</v>
      </c>
    </row>
    <row r="51" customFormat="false" ht="15" hidden="false" customHeight="false" outlineLevel="0" collapsed="false">
      <c r="A51" s="99" t="s">
        <v>99</v>
      </c>
      <c r="B51" s="45" t="s">
        <v>51</v>
      </c>
      <c r="C51" s="46" t="n">
        <v>98</v>
      </c>
      <c r="D51" s="47" t="s">
        <v>61</v>
      </c>
      <c r="E51" s="48" t="s">
        <v>40</v>
      </c>
      <c r="F51" s="49" t="n">
        <v>1</v>
      </c>
      <c r="G51" s="50"/>
      <c r="H51" s="50"/>
      <c r="I51" s="50" t="n">
        <f aca="false">ROUND((H51+G51),2)</f>
        <v>0</v>
      </c>
      <c r="J51" s="50" t="n">
        <f aca="false">ROUND((G51*F51),2)</f>
        <v>0</v>
      </c>
      <c r="K51" s="50" t="n">
        <f aca="false">ROUND((H51*F51),2)</f>
        <v>0</v>
      </c>
      <c r="L51" s="50" t="n">
        <f aca="false">ROUND((K51+J51),2)</f>
        <v>0</v>
      </c>
      <c r="M51" s="50" t="n">
        <f aca="false">ROUND((IF(P51="BDI 1",((1+($S$3/100))*G51),((1+($S$4/100))*G51))),2)</f>
        <v>0</v>
      </c>
      <c r="N51" s="50" t="n">
        <f aca="false">ROUND((IF(P51="BDI 1",((1+($S$3/100))*H51),((1+($S$4/100))*H51))),2)</f>
        <v>0</v>
      </c>
      <c r="O51" s="50" t="n">
        <f aca="false">ROUND((M51+N51),2)</f>
        <v>0</v>
      </c>
      <c r="P51" s="51" t="s">
        <v>28</v>
      </c>
      <c r="Q51" s="50" t="n">
        <f aca="false">ROUND(M51*F51,2)</f>
        <v>0</v>
      </c>
      <c r="R51" s="50" t="n">
        <f aca="false">ROUND(N51*F51,2)</f>
        <v>0</v>
      </c>
      <c r="S51" s="52" t="n">
        <f aca="false">ROUND(Q51+R51,2)</f>
        <v>0</v>
      </c>
    </row>
    <row r="52" customFormat="false" ht="22.35" hidden="false" customHeight="false" outlineLevel="0" collapsed="false">
      <c r="A52" s="99" t="s">
        <v>100</v>
      </c>
      <c r="B52" s="45" t="s">
        <v>8</v>
      </c>
      <c r="C52" s="46" t="n">
        <v>103244</v>
      </c>
      <c r="D52" s="47" t="s">
        <v>369</v>
      </c>
      <c r="E52" s="48" t="s">
        <v>40</v>
      </c>
      <c r="F52" s="49" t="n">
        <v>1</v>
      </c>
      <c r="G52" s="50"/>
      <c r="H52" s="50"/>
      <c r="I52" s="50" t="n">
        <f aca="false">ROUND((H52+G52),2)</f>
        <v>0</v>
      </c>
      <c r="J52" s="50" t="n">
        <f aca="false">ROUND((G52*F52),2)</f>
        <v>0</v>
      </c>
      <c r="K52" s="50" t="n">
        <f aca="false">ROUND((H52*F52),2)</f>
        <v>0</v>
      </c>
      <c r="L52" s="50" t="n">
        <f aca="false">ROUND((K52+J52),2)</f>
        <v>0</v>
      </c>
      <c r="M52" s="50" t="n">
        <f aca="false">ROUND((IF(P52="BDI 1",((1+($S$3/100))*G52),((1+($S$4/100))*G52))),2)</f>
        <v>0</v>
      </c>
      <c r="N52" s="50" t="n">
        <f aca="false">ROUND((IF(P52="BDI 1",((1+($S$3/100))*H52),((1+($S$4/100))*H52))),2)</f>
        <v>0</v>
      </c>
      <c r="O52" s="50" t="n">
        <f aca="false">ROUND((M52+N52),2)</f>
        <v>0</v>
      </c>
      <c r="P52" s="51" t="s">
        <v>28</v>
      </c>
      <c r="Q52" s="50" t="n">
        <f aca="false">ROUND(M52*F52,2)</f>
        <v>0</v>
      </c>
      <c r="R52" s="50" t="n">
        <f aca="false">ROUND(N52*F52,2)</f>
        <v>0</v>
      </c>
      <c r="S52" s="52" t="n">
        <f aca="false">ROUND(Q52+R52,2)</f>
        <v>0</v>
      </c>
    </row>
    <row r="53" customFormat="false" ht="32.8" hidden="false" customHeight="false" outlineLevel="0" collapsed="false">
      <c r="A53" s="99" t="s">
        <v>101</v>
      </c>
      <c r="B53" s="45" t="s">
        <v>8</v>
      </c>
      <c r="C53" s="46" t="n">
        <v>90437</v>
      </c>
      <c r="D53" s="47" t="s">
        <v>47</v>
      </c>
      <c r="E53" s="48" t="s">
        <v>40</v>
      </c>
      <c r="F53" s="49" t="n">
        <v>4</v>
      </c>
      <c r="G53" s="50"/>
      <c r="H53" s="50"/>
      <c r="I53" s="50" t="n">
        <f aca="false">ROUND((H53+G53),2)</f>
        <v>0</v>
      </c>
      <c r="J53" s="50" t="n">
        <f aca="false">ROUND((G53*F53),2)</f>
        <v>0</v>
      </c>
      <c r="K53" s="50" t="n">
        <f aca="false">ROUND((H53*F53),2)</f>
        <v>0</v>
      </c>
      <c r="L53" s="50" t="n">
        <f aca="false">ROUND((K53+J53),2)</f>
        <v>0</v>
      </c>
      <c r="M53" s="50" t="n">
        <f aca="false">ROUND((IF(P53="BDI 1",((1+($S$3/100))*G53),((1+($S$4/100))*G53))),2)</f>
        <v>0</v>
      </c>
      <c r="N53" s="50" t="n">
        <f aca="false">ROUND((IF(P53="BDI 1",((1+($S$3/100))*H53),((1+($S$4/100))*H53))),2)</f>
        <v>0</v>
      </c>
      <c r="O53" s="50" t="n">
        <f aca="false">ROUND((M53+N53),2)</f>
        <v>0</v>
      </c>
      <c r="P53" s="51" t="s">
        <v>28</v>
      </c>
      <c r="Q53" s="50" t="n">
        <f aca="false">ROUND(M53*F53,2)</f>
        <v>0</v>
      </c>
      <c r="R53" s="50" t="n">
        <f aca="false">ROUND(N53*F53,2)</f>
        <v>0</v>
      </c>
      <c r="S53" s="52" t="n">
        <f aca="false">ROUND(Q53+R53,2)</f>
        <v>0</v>
      </c>
    </row>
    <row r="54" customFormat="false" ht="15" hidden="false" customHeight="false" outlineLevel="0" collapsed="false">
      <c r="A54" s="99" t="s">
        <v>102</v>
      </c>
      <c r="B54" s="45" t="s">
        <v>8</v>
      </c>
      <c r="C54" s="46" t="n">
        <v>38124</v>
      </c>
      <c r="D54" s="47" t="s">
        <v>49</v>
      </c>
      <c r="E54" s="48" t="s">
        <v>40</v>
      </c>
      <c r="F54" s="49" t="n">
        <v>1</v>
      </c>
      <c r="G54" s="50"/>
      <c r="H54" s="50"/>
      <c r="I54" s="50" t="n">
        <f aca="false">ROUND((H54+G54),2)</f>
        <v>0</v>
      </c>
      <c r="J54" s="50" t="n">
        <f aca="false">ROUND((G54*F54),2)</f>
        <v>0</v>
      </c>
      <c r="K54" s="50" t="n">
        <f aca="false">ROUND((H54*F54),2)</f>
        <v>0</v>
      </c>
      <c r="L54" s="50" t="n">
        <f aca="false">ROUND((K54+J54),2)</f>
        <v>0</v>
      </c>
      <c r="M54" s="50" t="n">
        <f aca="false">ROUND((IF(P54="BDI 1",((1+($S$3/100))*G54),((1+($S$4/100))*G54))),2)</f>
        <v>0</v>
      </c>
      <c r="N54" s="50" t="n">
        <f aca="false">ROUND((IF(P54="BDI 1",((1+($S$3/100))*H54),((1+($S$4/100))*H54))),2)</f>
        <v>0</v>
      </c>
      <c r="O54" s="50" t="n">
        <f aca="false">ROUND((M54+N54),2)</f>
        <v>0</v>
      </c>
      <c r="P54" s="51" t="s">
        <v>28</v>
      </c>
      <c r="Q54" s="50" t="n">
        <f aca="false">ROUND(M54*F54,2)</f>
        <v>0</v>
      </c>
      <c r="R54" s="50" t="n">
        <f aca="false">ROUND(N54*F54,2)</f>
        <v>0</v>
      </c>
      <c r="S54" s="52" t="n">
        <f aca="false">ROUND(Q54+R54,2)</f>
        <v>0</v>
      </c>
    </row>
    <row r="55" customFormat="false" ht="22.35" hidden="false" customHeight="false" outlineLevel="0" collapsed="false">
      <c r="A55" s="99" t="s">
        <v>103</v>
      </c>
      <c r="B55" s="45" t="s">
        <v>51</v>
      </c>
      <c r="C55" s="46" t="n">
        <v>63148</v>
      </c>
      <c r="D55" s="47" t="s">
        <v>52</v>
      </c>
      <c r="E55" s="48" t="s">
        <v>42</v>
      </c>
      <c r="F55" s="49" t="n">
        <v>4.5</v>
      </c>
      <c r="G55" s="50"/>
      <c r="H55" s="50"/>
      <c r="I55" s="50" t="n">
        <f aca="false">ROUND((H55+G55),2)</f>
        <v>0</v>
      </c>
      <c r="J55" s="50" t="n">
        <f aca="false">ROUND((G55*F55),2)</f>
        <v>0</v>
      </c>
      <c r="K55" s="50" t="n">
        <f aca="false">ROUND((H55*F55),2)</f>
        <v>0</v>
      </c>
      <c r="L55" s="50" t="n">
        <f aca="false">ROUND((K55+J55),2)</f>
        <v>0</v>
      </c>
      <c r="M55" s="50" t="n">
        <f aca="false">ROUND((IF(P55="BDI 1",((1+($S$3/100))*G55),((1+($S$4/100))*G55))),2)</f>
        <v>0</v>
      </c>
      <c r="N55" s="50" t="n">
        <f aca="false">ROUND((IF(P55="BDI 1",((1+($S$3/100))*H55),((1+($S$4/100))*H55))),2)</f>
        <v>0</v>
      </c>
      <c r="O55" s="50" t="n">
        <f aca="false">ROUND((M55+N55),2)</f>
        <v>0</v>
      </c>
      <c r="P55" s="51" t="s">
        <v>28</v>
      </c>
      <c r="Q55" s="50" t="n">
        <f aca="false">ROUND(M55*F55,2)</f>
        <v>0</v>
      </c>
      <c r="R55" s="50" t="n">
        <f aca="false">ROUND(N55*F55,2)</f>
        <v>0</v>
      </c>
      <c r="S55" s="52" t="n">
        <f aca="false">ROUND(Q55+R55,2)</f>
        <v>0</v>
      </c>
    </row>
    <row r="56" customFormat="false" ht="15" hidden="false" customHeight="false" outlineLevel="0" collapsed="false">
      <c r="A56" s="99" t="s">
        <v>104</v>
      </c>
      <c r="B56" s="45" t="s">
        <v>58</v>
      </c>
      <c r="C56" s="46" t="n">
        <v>195</v>
      </c>
      <c r="D56" s="47" t="s">
        <v>59</v>
      </c>
      <c r="E56" s="48" t="s">
        <v>40</v>
      </c>
      <c r="F56" s="49" t="n">
        <v>1</v>
      </c>
      <c r="G56" s="50"/>
      <c r="H56" s="50"/>
      <c r="I56" s="50" t="n">
        <f aca="false">ROUND((H56+G56),2)</f>
        <v>0</v>
      </c>
      <c r="J56" s="50" t="n">
        <f aca="false">ROUND((G56*F56),2)</f>
        <v>0</v>
      </c>
      <c r="K56" s="50" t="n">
        <f aca="false">ROUND((H56*F56),2)</f>
        <v>0</v>
      </c>
      <c r="L56" s="50" t="n">
        <f aca="false">ROUND((K56+J56),2)</f>
        <v>0</v>
      </c>
      <c r="M56" s="50" t="n">
        <f aca="false">ROUND((IF(P56="BDI 1",((1+($S$3/100))*G56),((1+($S$4/100))*G56))),2)</f>
        <v>0</v>
      </c>
      <c r="N56" s="50" t="n">
        <f aca="false">ROUND((IF(P56="BDI 1",((1+($S$3/100))*H56),((1+($S$4/100))*H56))),2)</f>
        <v>0</v>
      </c>
      <c r="O56" s="50" t="n">
        <f aca="false">ROUND((M56+N56),2)</f>
        <v>0</v>
      </c>
      <c r="P56" s="51" t="s">
        <v>28</v>
      </c>
      <c r="Q56" s="50" t="n">
        <f aca="false">ROUND(M56*F56,2)</f>
        <v>0</v>
      </c>
      <c r="R56" s="50" t="n">
        <f aca="false">ROUND(N56*F56,2)</f>
        <v>0</v>
      </c>
      <c r="S56" s="52" t="n">
        <f aca="false">ROUND(Q56+R56,2)</f>
        <v>0</v>
      </c>
    </row>
    <row r="57" customFormat="false" ht="32.8" hidden="false" customHeight="false" outlineLevel="0" collapsed="false">
      <c r="A57" s="99" t="s">
        <v>105</v>
      </c>
      <c r="B57" s="45" t="s">
        <v>8</v>
      </c>
      <c r="C57" s="46" t="n">
        <v>91845</v>
      </c>
      <c r="D57" s="47" t="s">
        <v>65</v>
      </c>
      <c r="E57" s="48" t="s">
        <v>42</v>
      </c>
      <c r="F57" s="49" t="n">
        <v>4.5</v>
      </c>
      <c r="G57" s="50"/>
      <c r="H57" s="50"/>
      <c r="I57" s="50" t="n">
        <f aca="false">ROUND((H57+G57),2)</f>
        <v>0</v>
      </c>
      <c r="J57" s="50" t="n">
        <f aca="false">ROUND((G57*F57),2)</f>
        <v>0</v>
      </c>
      <c r="K57" s="50" t="n">
        <f aca="false">ROUND((H57*F57),2)</f>
        <v>0</v>
      </c>
      <c r="L57" s="50" t="n">
        <f aca="false">ROUND((K57+J57),2)</f>
        <v>0</v>
      </c>
      <c r="M57" s="50" t="n">
        <f aca="false">ROUND((IF(P57="BDI 1",((1+($S$3/100))*G57),((1+($S$4/100))*G57))),2)</f>
        <v>0</v>
      </c>
      <c r="N57" s="50" t="n">
        <f aca="false">ROUND((IF(P57="BDI 1",((1+($S$3/100))*H57),((1+($S$4/100))*H57))),2)</f>
        <v>0</v>
      </c>
      <c r="O57" s="50" t="n">
        <f aca="false">ROUND((M57+N57),2)</f>
        <v>0</v>
      </c>
      <c r="P57" s="51" t="s">
        <v>28</v>
      </c>
      <c r="Q57" s="50" t="n">
        <f aca="false">ROUND(M57*F57,2)</f>
        <v>0</v>
      </c>
      <c r="R57" s="50" t="n">
        <f aca="false">ROUND(N57*F57,2)</f>
        <v>0</v>
      </c>
      <c r="S57" s="52" t="n">
        <f aca="false">ROUND(Q57+R57,2)</f>
        <v>0</v>
      </c>
    </row>
    <row r="58" customFormat="false" ht="15" hidden="false" customHeight="false" outlineLevel="0" collapsed="false">
      <c r="A58" s="99" t="s">
        <v>106</v>
      </c>
      <c r="B58" s="45" t="s">
        <v>51</v>
      </c>
      <c r="C58" s="46" t="n">
        <v>96</v>
      </c>
      <c r="D58" s="47" t="s">
        <v>56</v>
      </c>
      <c r="E58" s="48" t="s">
        <v>42</v>
      </c>
      <c r="F58" s="49" t="n">
        <v>5.1</v>
      </c>
      <c r="G58" s="50"/>
      <c r="H58" s="50"/>
      <c r="I58" s="50" t="n">
        <f aca="false">ROUND((H58+G58),2)</f>
        <v>0</v>
      </c>
      <c r="J58" s="50" t="n">
        <f aca="false">ROUND((G58*F58),2)</f>
        <v>0</v>
      </c>
      <c r="K58" s="50" t="n">
        <f aca="false">ROUND((H58*F58),2)</f>
        <v>0</v>
      </c>
      <c r="L58" s="50" t="n">
        <f aca="false">ROUND((K58+J58),2)</f>
        <v>0</v>
      </c>
      <c r="M58" s="50" t="n">
        <f aca="false">ROUND((IF(P58="BDI 1",((1+($S$3/100))*G58),((1+($S$4/100))*G58))),2)</f>
        <v>0</v>
      </c>
      <c r="N58" s="50" t="n">
        <f aca="false">ROUND((IF(P58="BDI 1",((1+($S$3/100))*H58),((1+($S$4/100))*H58))),2)</f>
        <v>0</v>
      </c>
      <c r="O58" s="50" t="n">
        <f aca="false">ROUND((M58+N58),2)</f>
        <v>0</v>
      </c>
      <c r="P58" s="51" t="s">
        <v>28</v>
      </c>
      <c r="Q58" s="50" t="n">
        <f aca="false">ROUND(M58*F58,2)</f>
        <v>0</v>
      </c>
      <c r="R58" s="50" t="n">
        <f aca="false">ROUND(N58*F58,2)</f>
        <v>0</v>
      </c>
      <c r="S58" s="52" t="n">
        <f aca="false">ROUND(Q58+R58,2)</f>
        <v>0</v>
      </c>
    </row>
    <row r="59" customFormat="false" ht="15" hidden="false" customHeight="false" outlineLevel="0" collapsed="false">
      <c r="A59" s="53"/>
      <c r="B59" s="54"/>
      <c r="C59" s="55"/>
      <c r="D59" s="56"/>
      <c r="E59" s="55"/>
      <c r="F59" s="57"/>
      <c r="G59" s="57"/>
      <c r="H59" s="57"/>
      <c r="I59" s="58"/>
      <c r="J59" s="58"/>
      <c r="K59" s="58"/>
      <c r="L59" s="58"/>
      <c r="M59" s="59"/>
      <c r="N59" s="59"/>
      <c r="O59" s="59"/>
      <c r="P59" s="59"/>
      <c r="Q59" s="59"/>
      <c r="R59" s="59"/>
      <c r="S59" s="60"/>
    </row>
    <row r="60" customFormat="false" ht="15" hidden="false" customHeight="false" outlineLevel="0" collapsed="false">
      <c r="A60" s="98" t="n">
        <v>5</v>
      </c>
      <c r="B60" s="38"/>
      <c r="C60" s="39"/>
      <c r="D60" s="40" t="s">
        <v>374</v>
      </c>
      <c r="E60" s="40"/>
      <c r="F60" s="41"/>
      <c r="G60" s="42"/>
      <c r="H60" s="42"/>
      <c r="I60" s="42"/>
      <c r="J60" s="42" t="n">
        <f aca="false">SUBTOTAL(9,J61:J71)</f>
        <v>0</v>
      </c>
      <c r="K60" s="42" t="n">
        <f aca="false">SUBTOTAL(9,K61:K71)</f>
        <v>0</v>
      </c>
      <c r="L60" s="42" t="n">
        <f aca="false">SUBTOTAL(9,L61:L71)</f>
        <v>0</v>
      </c>
      <c r="M60" s="42"/>
      <c r="N60" s="42"/>
      <c r="O60" s="42"/>
      <c r="P60" s="42"/>
      <c r="Q60" s="42" t="n">
        <f aca="false">SUBTOTAL(9,Q61:Q71)</f>
        <v>0</v>
      </c>
      <c r="R60" s="42" t="n">
        <f aca="false">SUBTOTAL(9,R61:R71)</f>
        <v>0</v>
      </c>
      <c r="S60" s="43" t="n">
        <f aca="false">SUBTOTAL(9,S61:S71)</f>
        <v>0</v>
      </c>
    </row>
    <row r="61" customFormat="false" ht="22.35" hidden="false" customHeight="false" outlineLevel="0" collapsed="false">
      <c r="A61" s="99" t="s">
        <v>109</v>
      </c>
      <c r="B61" s="45" t="s">
        <v>8</v>
      </c>
      <c r="C61" s="46" t="n">
        <v>104315</v>
      </c>
      <c r="D61" s="47" t="s">
        <v>63</v>
      </c>
      <c r="E61" s="48" t="s">
        <v>42</v>
      </c>
      <c r="F61" s="49" t="n">
        <v>4</v>
      </c>
      <c r="G61" s="50"/>
      <c r="H61" s="50"/>
      <c r="I61" s="50" t="n">
        <f aca="false">ROUND((H61+G61),2)</f>
        <v>0</v>
      </c>
      <c r="J61" s="50" t="n">
        <f aca="false">ROUND((G61*F61),2)</f>
        <v>0</v>
      </c>
      <c r="K61" s="50" t="n">
        <f aca="false">ROUND((H61*F61),2)</f>
        <v>0</v>
      </c>
      <c r="L61" s="50" t="n">
        <f aca="false">ROUND((K61+J61),2)</f>
        <v>0</v>
      </c>
      <c r="M61" s="50" t="n">
        <f aca="false">ROUND((IF(P61="BDI 1",((1+($S$3/100))*G61),((1+($S$4/100))*G61))),2)</f>
        <v>0</v>
      </c>
      <c r="N61" s="50" t="n">
        <f aca="false">ROUND((IF(P61="BDI 1",((1+($S$3/100))*H61),((1+($S$4/100))*H61))),2)</f>
        <v>0</v>
      </c>
      <c r="O61" s="50" t="n">
        <f aca="false">ROUND((M61+N61),2)</f>
        <v>0</v>
      </c>
      <c r="P61" s="51" t="s">
        <v>28</v>
      </c>
      <c r="Q61" s="50" t="n">
        <f aca="false">ROUND(M61*F61,2)</f>
        <v>0</v>
      </c>
      <c r="R61" s="50" t="n">
        <f aca="false">ROUND(N61*F61,2)</f>
        <v>0</v>
      </c>
      <c r="S61" s="52" t="n">
        <f aca="false">ROUND(Q61+R61,2)</f>
        <v>0</v>
      </c>
    </row>
    <row r="62" customFormat="false" ht="32.8" hidden="false" customHeight="false" outlineLevel="0" collapsed="false">
      <c r="A62" s="99" t="s">
        <v>110</v>
      </c>
      <c r="B62" s="45" t="s">
        <v>8</v>
      </c>
      <c r="C62" s="46" t="n">
        <v>103289</v>
      </c>
      <c r="D62" s="47" t="s">
        <v>370</v>
      </c>
      <c r="E62" s="48" t="s">
        <v>42</v>
      </c>
      <c r="F62" s="49" t="n">
        <v>4</v>
      </c>
      <c r="G62" s="50"/>
      <c r="H62" s="50"/>
      <c r="I62" s="50" t="n">
        <f aca="false">ROUND((H62+G62),2)</f>
        <v>0</v>
      </c>
      <c r="J62" s="50" t="n">
        <f aca="false">ROUND((G62*F62),2)</f>
        <v>0</v>
      </c>
      <c r="K62" s="50" t="n">
        <f aca="false">ROUND((H62*F62),2)</f>
        <v>0</v>
      </c>
      <c r="L62" s="50" t="n">
        <f aca="false">ROUND((K62+J62),2)</f>
        <v>0</v>
      </c>
      <c r="M62" s="50" t="n">
        <f aca="false">ROUND((IF(P62="BDI 1",((1+($S$3/100))*G62),((1+($S$4/100))*G62))),2)</f>
        <v>0</v>
      </c>
      <c r="N62" s="50" t="n">
        <f aca="false">ROUND((IF(P62="BDI 1",((1+($S$3/100))*H62),((1+($S$4/100))*H62))),2)</f>
        <v>0</v>
      </c>
      <c r="O62" s="50" t="n">
        <f aca="false">ROUND((M62+N62),2)</f>
        <v>0</v>
      </c>
      <c r="P62" s="51" t="s">
        <v>28</v>
      </c>
      <c r="Q62" s="50" t="n">
        <f aca="false">ROUND(M62*F62,2)</f>
        <v>0</v>
      </c>
      <c r="R62" s="50" t="n">
        <f aca="false">ROUND(N62*F62,2)</f>
        <v>0</v>
      </c>
      <c r="S62" s="52" t="n">
        <f aca="false">ROUND(Q62+R62,2)</f>
        <v>0</v>
      </c>
    </row>
    <row r="63" customFormat="false" ht="32.8" hidden="false" customHeight="false" outlineLevel="0" collapsed="false">
      <c r="A63" s="99" t="s">
        <v>111</v>
      </c>
      <c r="B63" s="45" t="s">
        <v>8</v>
      </c>
      <c r="C63" s="46" t="n">
        <v>103290</v>
      </c>
      <c r="D63" s="47" t="s">
        <v>41</v>
      </c>
      <c r="E63" s="48" t="s">
        <v>42</v>
      </c>
      <c r="F63" s="49" t="n">
        <v>4</v>
      </c>
      <c r="G63" s="50"/>
      <c r="H63" s="50"/>
      <c r="I63" s="50" t="n">
        <f aca="false">ROUND((H63+G63),2)</f>
        <v>0</v>
      </c>
      <c r="J63" s="50" t="n">
        <f aca="false">ROUND((G63*F63),2)</f>
        <v>0</v>
      </c>
      <c r="K63" s="50" t="n">
        <f aca="false">ROUND((H63*F63),2)</f>
        <v>0</v>
      </c>
      <c r="L63" s="50" t="n">
        <f aca="false">ROUND((K63+J63),2)</f>
        <v>0</v>
      </c>
      <c r="M63" s="50" t="n">
        <f aca="false">ROUND((IF(P63="BDI 1",((1+($S$3/100))*G63),((1+($S$4/100))*G63))),2)</f>
        <v>0</v>
      </c>
      <c r="N63" s="50" t="n">
        <f aca="false">ROUND((IF(P63="BDI 1",((1+($S$3/100))*H63),((1+($S$4/100))*H63))),2)</f>
        <v>0</v>
      </c>
      <c r="O63" s="50" t="n">
        <f aca="false">ROUND((M63+N63),2)</f>
        <v>0</v>
      </c>
      <c r="P63" s="51" t="s">
        <v>28</v>
      </c>
      <c r="Q63" s="50" t="n">
        <f aca="false">ROUND(M63*F63,2)</f>
        <v>0</v>
      </c>
      <c r="R63" s="50" t="n">
        <f aca="false">ROUND(N63*F63,2)</f>
        <v>0</v>
      </c>
      <c r="S63" s="52" t="n">
        <f aca="false">ROUND(Q63+R63,2)</f>
        <v>0</v>
      </c>
    </row>
    <row r="64" customFormat="false" ht="15" hidden="false" customHeight="false" outlineLevel="0" collapsed="false">
      <c r="A64" s="99" t="s">
        <v>112</v>
      </c>
      <c r="B64" s="45" t="s">
        <v>51</v>
      </c>
      <c r="C64" s="46" t="n">
        <v>98</v>
      </c>
      <c r="D64" s="47" t="s">
        <v>61</v>
      </c>
      <c r="E64" s="48" t="s">
        <v>40</v>
      </c>
      <c r="F64" s="49" t="n">
        <v>1</v>
      </c>
      <c r="G64" s="50"/>
      <c r="H64" s="50"/>
      <c r="I64" s="50" t="n">
        <f aca="false">ROUND((H64+G64),2)</f>
        <v>0</v>
      </c>
      <c r="J64" s="50" t="n">
        <f aca="false">ROUND((G64*F64),2)</f>
        <v>0</v>
      </c>
      <c r="K64" s="50" t="n">
        <f aca="false">ROUND((H64*F64),2)</f>
        <v>0</v>
      </c>
      <c r="L64" s="50" t="n">
        <f aca="false">ROUND((K64+J64),2)</f>
        <v>0</v>
      </c>
      <c r="M64" s="50" t="n">
        <f aca="false">ROUND((IF(P64="BDI 1",((1+($S$3/100))*G64),((1+($S$4/100))*G64))),2)</f>
        <v>0</v>
      </c>
      <c r="N64" s="50" t="n">
        <f aca="false">ROUND((IF(P64="BDI 1",((1+($S$3/100))*H64),((1+($S$4/100))*H64))),2)</f>
        <v>0</v>
      </c>
      <c r="O64" s="50" t="n">
        <f aca="false">ROUND((M64+N64),2)</f>
        <v>0</v>
      </c>
      <c r="P64" s="51" t="s">
        <v>28</v>
      </c>
      <c r="Q64" s="50" t="n">
        <f aca="false">ROUND(M64*F64,2)</f>
        <v>0</v>
      </c>
      <c r="R64" s="50" t="n">
        <f aca="false">ROUND(N64*F64,2)</f>
        <v>0</v>
      </c>
      <c r="S64" s="52" t="n">
        <f aca="false">ROUND(Q64+R64,2)</f>
        <v>0</v>
      </c>
    </row>
    <row r="65" customFormat="false" ht="22.35" hidden="false" customHeight="false" outlineLevel="0" collapsed="false">
      <c r="A65" s="99" t="s">
        <v>113</v>
      </c>
      <c r="B65" s="45" t="s">
        <v>8</v>
      </c>
      <c r="C65" s="46" t="n">
        <v>103244</v>
      </c>
      <c r="D65" s="47" t="s">
        <v>369</v>
      </c>
      <c r="E65" s="48" t="s">
        <v>40</v>
      </c>
      <c r="F65" s="49" t="n">
        <v>1</v>
      </c>
      <c r="G65" s="50"/>
      <c r="H65" s="50"/>
      <c r="I65" s="50" t="n">
        <f aca="false">ROUND((H65+G65),2)</f>
        <v>0</v>
      </c>
      <c r="J65" s="50" t="n">
        <f aca="false">ROUND((G65*F65),2)</f>
        <v>0</v>
      </c>
      <c r="K65" s="50" t="n">
        <f aca="false">ROUND((H65*F65),2)</f>
        <v>0</v>
      </c>
      <c r="L65" s="50" t="n">
        <f aca="false">ROUND((K65+J65),2)</f>
        <v>0</v>
      </c>
      <c r="M65" s="50" t="n">
        <f aca="false">ROUND((IF(P65="BDI 1",((1+($S$3/100))*G65),((1+($S$4/100))*G65))),2)</f>
        <v>0</v>
      </c>
      <c r="N65" s="50" t="n">
        <f aca="false">ROUND((IF(P65="BDI 1",((1+($S$3/100))*H65),((1+($S$4/100))*H65))),2)</f>
        <v>0</v>
      </c>
      <c r="O65" s="50" t="n">
        <f aca="false">ROUND((M65+N65),2)</f>
        <v>0</v>
      </c>
      <c r="P65" s="51" t="s">
        <v>28</v>
      </c>
      <c r="Q65" s="50" t="n">
        <f aca="false">ROUND(M65*F65,2)</f>
        <v>0</v>
      </c>
      <c r="R65" s="50" t="n">
        <f aca="false">ROUND(N65*F65,2)</f>
        <v>0</v>
      </c>
      <c r="S65" s="52" t="n">
        <f aca="false">ROUND(Q65+R65,2)</f>
        <v>0</v>
      </c>
    </row>
    <row r="66" customFormat="false" ht="32.8" hidden="false" customHeight="false" outlineLevel="0" collapsed="false">
      <c r="A66" s="99" t="s">
        <v>114</v>
      </c>
      <c r="B66" s="45" t="s">
        <v>8</v>
      </c>
      <c r="C66" s="46" t="n">
        <v>90437</v>
      </c>
      <c r="D66" s="47" t="s">
        <v>47</v>
      </c>
      <c r="E66" s="48" t="s">
        <v>40</v>
      </c>
      <c r="F66" s="49" t="n">
        <v>4</v>
      </c>
      <c r="G66" s="50"/>
      <c r="H66" s="50"/>
      <c r="I66" s="50" t="n">
        <f aca="false">ROUND((H66+G66),2)</f>
        <v>0</v>
      </c>
      <c r="J66" s="50" t="n">
        <f aca="false">ROUND((G66*F66),2)</f>
        <v>0</v>
      </c>
      <c r="K66" s="50" t="n">
        <f aca="false">ROUND((H66*F66),2)</f>
        <v>0</v>
      </c>
      <c r="L66" s="50" t="n">
        <f aca="false">ROUND((K66+J66),2)</f>
        <v>0</v>
      </c>
      <c r="M66" s="50" t="n">
        <f aca="false">ROUND((IF(P66="BDI 1",((1+($S$3/100))*G66),((1+($S$4/100))*G66))),2)</f>
        <v>0</v>
      </c>
      <c r="N66" s="50" t="n">
        <f aca="false">ROUND((IF(P66="BDI 1",((1+($S$3/100))*H66),((1+($S$4/100))*H66))),2)</f>
        <v>0</v>
      </c>
      <c r="O66" s="50" t="n">
        <f aca="false">ROUND((M66+N66),2)</f>
        <v>0</v>
      </c>
      <c r="P66" s="51" t="s">
        <v>28</v>
      </c>
      <c r="Q66" s="50" t="n">
        <f aca="false">ROUND(M66*F66,2)</f>
        <v>0</v>
      </c>
      <c r="R66" s="50" t="n">
        <f aca="false">ROUND(N66*F66,2)</f>
        <v>0</v>
      </c>
      <c r="S66" s="52" t="n">
        <f aca="false">ROUND(Q66+R66,2)</f>
        <v>0</v>
      </c>
    </row>
    <row r="67" customFormat="false" ht="15" hidden="false" customHeight="false" outlineLevel="0" collapsed="false">
      <c r="A67" s="99" t="s">
        <v>115</v>
      </c>
      <c r="B67" s="45" t="s">
        <v>8</v>
      </c>
      <c r="C67" s="46" t="n">
        <v>38124</v>
      </c>
      <c r="D67" s="47" t="s">
        <v>49</v>
      </c>
      <c r="E67" s="48" t="s">
        <v>40</v>
      </c>
      <c r="F67" s="49" t="n">
        <v>1</v>
      </c>
      <c r="G67" s="50"/>
      <c r="H67" s="50"/>
      <c r="I67" s="50" t="n">
        <f aca="false">ROUND((H67+G67),2)</f>
        <v>0</v>
      </c>
      <c r="J67" s="50" t="n">
        <f aca="false">ROUND((G67*F67),2)</f>
        <v>0</v>
      </c>
      <c r="K67" s="50" t="n">
        <f aca="false">ROUND((H67*F67),2)</f>
        <v>0</v>
      </c>
      <c r="L67" s="50" t="n">
        <f aca="false">ROUND((K67+J67),2)</f>
        <v>0</v>
      </c>
      <c r="M67" s="50" t="n">
        <f aca="false">ROUND((IF(P67="BDI 1",((1+($S$3/100))*G67),((1+($S$4/100))*G67))),2)</f>
        <v>0</v>
      </c>
      <c r="N67" s="50" t="n">
        <f aca="false">ROUND((IF(P67="BDI 1",((1+($S$3/100))*H67),((1+($S$4/100))*H67))),2)</f>
        <v>0</v>
      </c>
      <c r="O67" s="50" t="n">
        <f aca="false">ROUND((M67+N67),2)</f>
        <v>0</v>
      </c>
      <c r="P67" s="51" t="s">
        <v>28</v>
      </c>
      <c r="Q67" s="50" t="n">
        <f aca="false">ROUND(M67*F67,2)</f>
        <v>0</v>
      </c>
      <c r="R67" s="50" t="n">
        <f aca="false">ROUND(N67*F67,2)</f>
        <v>0</v>
      </c>
      <c r="S67" s="52" t="n">
        <f aca="false">ROUND(Q67+R67,2)</f>
        <v>0</v>
      </c>
    </row>
    <row r="68" customFormat="false" ht="22.35" hidden="false" customHeight="false" outlineLevel="0" collapsed="false">
      <c r="A68" s="99" t="s">
        <v>116</v>
      </c>
      <c r="B68" s="45" t="s">
        <v>51</v>
      </c>
      <c r="C68" s="46" t="n">
        <v>63148</v>
      </c>
      <c r="D68" s="47" t="s">
        <v>52</v>
      </c>
      <c r="E68" s="48" t="s">
        <v>42</v>
      </c>
      <c r="F68" s="49" t="n">
        <v>4</v>
      </c>
      <c r="G68" s="50"/>
      <c r="H68" s="50"/>
      <c r="I68" s="50" t="n">
        <f aca="false">ROUND((H68+G68),2)</f>
        <v>0</v>
      </c>
      <c r="J68" s="50" t="n">
        <f aca="false">ROUND((G68*F68),2)</f>
        <v>0</v>
      </c>
      <c r="K68" s="50" t="n">
        <f aca="false">ROUND((H68*F68),2)</f>
        <v>0</v>
      </c>
      <c r="L68" s="50" t="n">
        <f aca="false">ROUND((K68+J68),2)</f>
        <v>0</v>
      </c>
      <c r="M68" s="50" t="n">
        <f aca="false">ROUND((IF(P68="BDI 1",((1+($S$3/100))*G68),((1+($S$4/100))*G68))),2)</f>
        <v>0</v>
      </c>
      <c r="N68" s="50" t="n">
        <f aca="false">ROUND((IF(P68="BDI 1",((1+($S$3/100))*H68),((1+($S$4/100))*H68))),2)</f>
        <v>0</v>
      </c>
      <c r="O68" s="50" t="n">
        <f aca="false">ROUND((M68+N68),2)</f>
        <v>0</v>
      </c>
      <c r="P68" s="51" t="s">
        <v>28</v>
      </c>
      <c r="Q68" s="50" t="n">
        <f aca="false">ROUND(M68*F68,2)</f>
        <v>0</v>
      </c>
      <c r="R68" s="50" t="n">
        <f aca="false">ROUND(N68*F68,2)</f>
        <v>0</v>
      </c>
      <c r="S68" s="52" t="n">
        <f aca="false">ROUND(Q68+R68,2)</f>
        <v>0</v>
      </c>
    </row>
    <row r="69" customFormat="false" ht="15" hidden="false" customHeight="false" outlineLevel="0" collapsed="false">
      <c r="A69" s="99" t="s">
        <v>117</v>
      </c>
      <c r="B69" s="45" t="s">
        <v>58</v>
      </c>
      <c r="C69" s="46" t="n">
        <v>195</v>
      </c>
      <c r="D69" s="47" t="s">
        <v>59</v>
      </c>
      <c r="E69" s="48" t="s">
        <v>40</v>
      </c>
      <c r="F69" s="49" t="n">
        <v>1</v>
      </c>
      <c r="G69" s="50"/>
      <c r="H69" s="50"/>
      <c r="I69" s="50" t="n">
        <f aca="false">ROUND((H69+G69),2)</f>
        <v>0</v>
      </c>
      <c r="J69" s="50" t="n">
        <f aca="false">ROUND((G69*F69),2)</f>
        <v>0</v>
      </c>
      <c r="K69" s="50" t="n">
        <f aca="false">ROUND((H69*F69),2)</f>
        <v>0</v>
      </c>
      <c r="L69" s="50" t="n">
        <f aca="false">ROUND((K69+J69),2)</f>
        <v>0</v>
      </c>
      <c r="M69" s="50" t="n">
        <f aca="false">ROUND((IF(P69="BDI 1",((1+($S$3/100))*G69),((1+($S$4/100))*G69))),2)</f>
        <v>0</v>
      </c>
      <c r="N69" s="50" t="n">
        <f aca="false">ROUND((IF(P69="BDI 1",((1+($S$3/100))*H69),((1+($S$4/100))*H69))),2)</f>
        <v>0</v>
      </c>
      <c r="O69" s="50" t="n">
        <f aca="false">ROUND((M69+N69),2)</f>
        <v>0</v>
      </c>
      <c r="P69" s="51" t="s">
        <v>28</v>
      </c>
      <c r="Q69" s="50" t="n">
        <f aca="false">ROUND(M69*F69,2)</f>
        <v>0</v>
      </c>
      <c r="R69" s="50" t="n">
        <f aca="false">ROUND(N69*F69,2)</f>
        <v>0</v>
      </c>
      <c r="S69" s="52" t="n">
        <f aca="false">ROUND(Q69+R69,2)</f>
        <v>0</v>
      </c>
    </row>
    <row r="70" customFormat="false" ht="32.8" hidden="false" customHeight="false" outlineLevel="0" collapsed="false">
      <c r="A70" s="99" t="s">
        <v>118</v>
      </c>
      <c r="B70" s="45" t="s">
        <v>8</v>
      </c>
      <c r="C70" s="46" t="n">
        <v>91845</v>
      </c>
      <c r="D70" s="47" t="s">
        <v>65</v>
      </c>
      <c r="E70" s="48" t="s">
        <v>42</v>
      </c>
      <c r="F70" s="49" t="n">
        <v>4</v>
      </c>
      <c r="G70" s="50"/>
      <c r="H70" s="50"/>
      <c r="I70" s="50" t="n">
        <f aca="false">ROUND((H70+G70),2)</f>
        <v>0</v>
      </c>
      <c r="J70" s="50" t="n">
        <f aca="false">ROUND((G70*F70),2)</f>
        <v>0</v>
      </c>
      <c r="K70" s="50" t="n">
        <f aca="false">ROUND((H70*F70),2)</f>
        <v>0</v>
      </c>
      <c r="L70" s="50" t="n">
        <f aca="false">ROUND((K70+J70),2)</f>
        <v>0</v>
      </c>
      <c r="M70" s="50" t="n">
        <f aca="false">ROUND((IF(P70="BDI 1",((1+($S$3/100))*G70),((1+($S$4/100))*G70))),2)</f>
        <v>0</v>
      </c>
      <c r="N70" s="50" t="n">
        <f aca="false">ROUND((IF(P70="BDI 1",((1+($S$3/100))*H70),((1+($S$4/100))*H70))),2)</f>
        <v>0</v>
      </c>
      <c r="O70" s="50" t="n">
        <f aca="false">ROUND((M70+N70),2)</f>
        <v>0</v>
      </c>
      <c r="P70" s="51" t="s">
        <v>28</v>
      </c>
      <c r="Q70" s="50" t="n">
        <f aca="false">ROUND(M70*F70,2)</f>
        <v>0</v>
      </c>
      <c r="R70" s="50" t="n">
        <f aca="false">ROUND(N70*F70,2)</f>
        <v>0</v>
      </c>
      <c r="S70" s="52" t="n">
        <f aca="false">ROUND(Q70+R70,2)</f>
        <v>0</v>
      </c>
    </row>
    <row r="71" customFormat="false" ht="15" hidden="false" customHeight="false" outlineLevel="0" collapsed="false">
      <c r="A71" s="99" t="s">
        <v>119</v>
      </c>
      <c r="B71" s="45" t="s">
        <v>51</v>
      </c>
      <c r="C71" s="46" t="n">
        <v>96</v>
      </c>
      <c r="D71" s="47" t="s">
        <v>56</v>
      </c>
      <c r="E71" s="48" t="s">
        <v>42</v>
      </c>
      <c r="F71" s="49" t="n">
        <v>4.6</v>
      </c>
      <c r="G71" s="50"/>
      <c r="H71" s="50"/>
      <c r="I71" s="50" t="n">
        <f aca="false">ROUND((H71+G71),2)</f>
        <v>0</v>
      </c>
      <c r="J71" s="50" t="n">
        <f aca="false">ROUND((G71*F71),2)</f>
        <v>0</v>
      </c>
      <c r="K71" s="50" t="n">
        <f aca="false">ROUND((H71*F71),2)</f>
        <v>0</v>
      </c>
      <c r="L71" s="50" t="n">
        <f aca="false">ROUND((K71+J71),2)</f>
        <v>0</v>
      </c>
      <c r="M71" s="50" t="n">
        <f aca="false">ROUND((IF(P71="BDI 1",((1+($S$3/100))*G71),((1+($S$4/100))*G71))),2)</f>
        <v>0</v>
      </c>
      <c r="N71" s="50" t="n">
        <f aca="false">ROUND((IF(P71="BDI 1",((1+($S$3/100))*H71),((1+($S$4/100))*H71))),2)</f>
        <v>0</v>
      </c>
      <c r="O71" s="50" t="n">
        <f aca="false">ROUND((M71+N71),2)</f>
        <v>0</v>
      </c>
      <c r="P71" s="51" t="s">
        <v>28</v>
      </c>
      <c r="Q71" s="50" t="n">
        <f aca="false">ROUND(M71*F71,2)</f>
        <v>0</v>
      </c>
      <c r="R71" s="50" t="n">
        <f aca="false">ROUND(N71*F71,2)</f>
        <v>0</v>
      </c>
      <c r="S71" s="52" t="n">
        <f aca="false">ROUND(Q71+R71,2)</f>
        <v>0</v>
      </c>
    </row>
    <row r="72" customFormat="false" ht="15" hidden="false" customHeight="false" outlineLevel="0" collapsed="false">
      <c r="A72" s="53"/>
      <c r="B72" s="54"/>
      <c r="C72" s="55"/>
      <c r="D72" s="56"/>
      <c r="E72" s="55"/>
      <c r="F72" s="57"/>
      <c r="G72" s="57"/>
      <c r="H72" s="57"/>
      <c r="I72" s="58"/>
      <c r="J72" s="58"/>
      <c r="K72" s="58"/>
      <c r="L72" s="58"/>
      <c r="M72" s="59"/>
      <c r="N72" s="59"/>
      <c r="O72" s="59"/>
      <c r="P72" s="59"/>
      <c r="Q72" s="59"/>
      <c r="R72" s="59"/>
      <c r="S72" s="60"/>
    </row>
    <row r="73" customFormat="false" ht="15" hidden="false" customHeight="false" outlineLevel="0" collapsed="false">
      <c r="A73" s="98" t="n">
        <v>6</v>
      </c>
      <c r="B73" s="38"/>
      <c r="C73" s="39"/>
      <c r="D73" s="40" t="s">
        <v>375</v>
      </c>
      <c r="E73" s="40"/>
      <c r="F73" s="41"/>
      <c r="G73" s="42"/>
      <c r="H73" s="42"/>
      <c r="I73" s="42"/>
      <c r="J73" s="42" t="n">
        <f aca="false">SUBTOTAL(9,J74:J83)</f>
        <v>0</v>
      </c>
      <c r="K73" s="42" t="n">
        <f aca="false">SUBTOTAL(9,K74:K83)</f>
        <v>0</v>
      </c>
      <c r="L73" s="42" t="n">
        <f aca="false">SUBTOTAL(9,L74:L83)</f>
        <v>0</v>
      </c>
      <c r="M73" s="42"/>
      <c r="N73" s="42"/>
      <c r="O73" s="42"/>
      <c r="P73" s="42"/>
      <c r="Q73" s="42" t="n">
        <f aca="false">SUBTOTAL(9,Q74:Q83)</f>
        <v>0</v>
      </c>
      <c r="R73" s="42" t="n">
        <f aca="false">SUBTOTAL(9,R74:R83)</f>
        <v>0</v>
      </c>
      <c r="S73" s="43" t="n">
        <f aca="false">SUBTOTAL(9,S74:S83)</f>
        <v>0</v>
      </c>
    </row>
    <row r="74" customFormat="false" ht="22.35" hidden="false" customHeight="false" outlineLevel="0" collapsed="false">
      <c r="A74" s="99" t="s">
        <v>122</v>
      </c>
      <c r="B74" s="45" t="s">
        <v>8</v>
      </c>
      <c r="C74" s="46" t="n">
        <v>104315</v>
      </c>
      <c r="D74" s="47" t="s">
        <v>63</v>
      </c>
      <c r="E74" s="48" t="s">
        <v>42</v>
      </c>
      <c r="F74" s="49" t="n">
        <v>3</v>
      </c>
      <c r="G74" s="50"/>
      <c r="H74" s="50"/>
      <c r="I74" s="50" t="n">
        <f aca="false">ROUND((H74+G74),2)</f>
        <v>0</v>
      </c>
      <c r="J74" s="50" t="n">
        <f aca="false">ROUND((G74*F74),2)</f>
        <v>0</v>
      </c>
      <c r="K74" s="50" t="n">
        <f aca="false">ROUND((H74*F74),2)</f>
        <v>0</v>
      </c>
      <c r="L74" s="50" t="n">
        <f aca="false">ROUND((K74+J74),2)</f>
        <v>0</v>
      </c>
      <c r="M74" s="50" t="n">
        <f aca="false">ROUND((IF(P74="BDI 1",((1+($S$3/100))*G74),((1+($S$4/100))*G74))),2)</f>
        <v>0</v>
      </c>
      <c r="N74" s="50" t="n">
        <f aca="false">ROUND((IF(P74="BDI 1",((1+($S$3/100))*H74),((1+($S$4/100))*H74))),2)</f>
        <v>0</v>
      </c>
      <c r="O74" s="50" t="n">
        <f aca="false">ROUND((M74+N74),2)</f>
        <v>0</v>
      </c>
      <c r="P74" s="51" t="s">
        <v>28</v>
      </c>
      <c r="Q74" s="50" t="n">
        <f aca="false">ROUND(M74*F74,2)</f>
        <v>0</v>
      </c>
      <c r="R74" s="50" t="n">
        <f aca="false">ROUND(N74*F74,2)</f>
        <v>0</v>
      </c>
      <c r="S74" s="52" t="n">
        <f aca="false">ROUND(Q74+R74,2)</f>
        <v>0</v>
      </c>
    </row>
    <row r="75" customFormat="false" ht="32.8" hidden="false" customHeight="false" outlineLevel="0" collapsed="false">
      <c r="A75" s="99" t="s">
        <v>123</v>
      </c>
      <c r="B75" s="45" t="s">
        <v>8</v>
      </c>
      <c r="C75" s="46" t="n">
        <v>103289</v>
      </c>
      <c r="D75" s="47" t="s">
        <v>370</v>
      </c>
      <c r="E75" s="48" t="s">
        <v>42</v>
      </c>
      <c r="F75" s="49" t="n">
        <v>3</v>
      </c>
      <c r="G75" s="50"/>
      <c r="H75" s="50"/>
      <c r="I75" s="50" t="n">
        <f aca="false">ROUND((H75+G75),2)</f>
        <v>0</v>
      </c>
      <c r="J75" s="50" t="n">
        <f aca="false">ROUND((G75*F75),2)</f>
        <v>0</v>
      </c>
      <c r="K75" s="50" t="n">
        <f aca="false">ROUND((H75*F75),2)</f>
        <v>0</v>
      </c>
      <c r="L75" s="50" t="n">
        <f aca="false">ROUND((K75+J75),2)</f>
        <v>0</v>
      </c>
      <c r="M75" s="50" t="n">
        <f aca="false">ROUND((IF(P75="BDI 1",((1+($S$3/100))*G75),((1+($S$4/100))*G75))),2)</f>
        <v>0</v>
      </c>
      <c r="N75" s="50" t="n">
        <f aca="false">ROUND((IF(P75="BDI 1",((1+($S$3/100))*H75),((1+($S$4/100))*H75))),2)</f>
        <v>0</v>
      </c>
      <c r="O75" s="50" t="n">
        <f aca="false">ROUND((M75+N75),2)</f>
        <v>0</v>
      </c>
      <c r="P75" s="51" t="s">
        <v>28</v>
      </c>
      <c r="Q75" s="50" t="n">
        <f aca="false">ROUND(M75*F75,2)</f>
        <v>0</v>
      </c>
      <c r="R75" s="50" t="n">
        <f aca="false">ROUND(N75*F75,2)</f>
        <v>0</v>
      </c>
      <c r="S75" s="52" t="n">
        <f aca="false">ROUND(Q75+R75,2)</f>
        <v>0</v>
      </c>
    </row>
    <row r="76" customFormat="false" ht="32.8" hidden="false" customHeight="false" outlineLevel="0" collapsed="false">
      <c r="A76" s="99" t="s">
        <v>124</v>
      </c>
      <c r="B76" s="45" t="s">
        <v>8</v>
      </c>
      <c r="C76" s="46" t="n">
        <v>103290</v>
      </c>
      <c r="D76" s="47" t="s">
        <v>41</v>
      </c>
      <c r="E76" s="48" t="s">
        <v>42</v>
      </c>
      <c r="F76" s="49" t="n">
        <v>3</v>
      </c>
      <c r="G76" s="50"/>
      <c r="H76" s="50"/>
      <c r="I76" s="50" t="n">
        <f aca="false">ROUND((H76+G76),2)</f>
        <v>0</v>
      </c>
      <c r="J76" s="50" t="n">
        <f aca="false">ROUND((G76*F76),2)</f>
        <v>0</v>
      </c>
      <c r="K76" s="50" t="n">
        <f aca="false">ROUND((H76*F76),2)</f>
        <v>0</v>
      </c>
      <c r="L76" s="50" t="n">
        <f aca="false">ROUND((K76+J76),2)</f>
        <v>0</v>
      </c>
      <c r="M76" s="50" t="n">
        <f aca="false">ROUND((IF(P76="BDI 1",((1+($S$3/100))*G76),((1+($S$4/100))*G76))),2)</f>
        <v>0</v>
      </c>
      <c r="N76" s="50" t="n">
        <f aca="false">ROUND((IF(P76="BDI 1",((1+($S$3/100))*H76),((1+($S$4/100))*H76))),2)</f>
        <v>0</v>
      </c>
      <c r="O76" s="50" t="n">
        <f aca="false">ROUND((M76+N76),2)</f>
        <v>0</v>
      </c>
      <c r="P76" s="51" t="s">
        <v>28</v>
      </c>
      <c r="Q76" s="50" t="n">
        <f aca="false">ROUND(M76*F76,2)</f>
        <v>0</v>
      </c>
      <c r="R76" s="50" t="n">
        <f aca="false">ROUND(N76*F76,2)</f>
        <v>0</v>
      </c>
      <c r="S76" s="52" t="n">
        <f aca="false">ROUND(Q76+R76,2)</f>
        <v>0</v>
      </c>
    </row>
    <row r="77" customFormat="false" ht="15" hidden="false" customHeight="false" outlineLevel="0" collapsed="false">
      <c r="A77" s="99" t="s">
        <v>125</v>
      </c>
      <c r="B77" s="45" t="s">
        <v>51</v>
      </c>
      <c r="C77" s="46" t="n">
        <v>98</v>
      </c>
      <c r="D77" s="47" t="s">
        <v>61</v>
      </c>
      <c r="E77" s="48" t="s">
        <v>40</v>
      </c>
      <c r="F77" s="49" t="n">
        <v>1</v>
      </c>
      <c r="G77" s="50"/>
      <c r="H77" s="50"/>
      <c r="I77" s="50" t="n">
        <f aca="false">ROUND((H77+G77),2)</f>
        <v>0</v>
      </c>
      <c r="J77" s="50" t="n">
        <f aca="false">ROUND((G77*F77),2)</f>
        <v>0</v>
      </c>
      <c r="K77" s="50" t="n">
        <f aca="false">ROUND((H77*F77),2)</f>
        <v>0</v>
      </c>
      <c r="L77" s="50" t="n">
        <f aca="false">ROUND((K77+J77),2)</f>
        <v>0</v>
      </c>
      <c r="M77" s="50" t="n">
        <f aca="false">ROUND((IF(P77="BDI 1",((1+($S$3/100))*G77),((1+($S$4/100))*G77))),2)</f>
        <v>0</v>
      </c>
      <c r="N77" s="50" t="n">
        <f aca="false">ROUND((IF(P77="BDI 1",((1+($S$3/100))*H77),((1+($S$4/100))*H77))),2)</f>
        <v>0</v>
      </c>
      <c r="O77" s="50" t="n">
        <f aca="false">ROUND((M77+N77),2)</f>
        <v>0</v>
      </c>
      <c r="P77" s="51" t="s">
        <v>28</v>
      </c>
      <c r="Q77" s="50" t="n">
        <f aca="false">ROUND(M77*F77,2)</f>
        <v>0</v>
      </c>
      <c r="R77" s="50" t="n">
        <f aca="false">ROUND(N77*F77,2)</f>
        <v>0</v>
      </c>
      <c r="S77" s="52" t="n">
        <f aca="false">ROUND(Q77+R77,2)</f>
        <v>0</v>
      </c>
    </row>
    <row r="78" customFormat="false" ht="22.35" hidden="false" customHeight="false" outlineLevel="0" collapsed="false">
      <c r="A78" s="99" t="s">
        <v>126</v>
      </c>
      <c r="B78" s="45" t="s">
        <v>8</v>
      </c>
      <c r="C78" s="46" t="n">
        <v>103244</v>
      </c>
      <c r="D78" s="47" t="s">
        <v>369</v>
      </c>
      <c r="E78" s="48" t="s">
        <v>40</v>
      </c>
      <c r="F78" s="49" t="n">
        <v>1</v>
      </c>
      <c r="G78" s="50"/>
      <c r="H78" s="50"/>
      <c r="I78" s="50" t="n">
        <f aca="false">ROUND((H78+G78),2)</f>
        <v>0</v>
      </c>
      <c r="J78" s="50" t="n">
        <f aca="false">ROUND((G78*F78),2)</f>
        <v>0</v>
      </c>
      <c r="K78" s="50" t="n">
        <f aca="false">ROUND((H78*F78),2)</f>
        <v>0</v>
      </c>
      <c r="L78" s="50" t="n">
        <f aca="false">ROUND((K78+J78),2)</f>
        <v>0</v>
      </c>
      <c r="M78" s="50" t="n">
        <f aca="false">ROUND((IF(P78="BDI 1",((1+($S$3/100))*G78),((1+($S$4/100))*G78))),2)</f>
        <v>0</v>
      </c>
      <c r="N78" s="50" t="n">
        <f aca="false">ROUND((IF(P78="BDI 1",((1+($S$3/100))*H78),((1+($S$4/100))*H78))),2)</f>
        <v>0</v>
      </c>
      <c r="O78" s="50" t="n">
        <f aca="false">ROUND((M78+N78),2)</f>
        <v>0</v>
      </c>
      <c r="P78" s="51" t="s">
        <v>28</v>
      </c>
      <c r="Q78" s="50" t="n">
        <f aca="false">ROUND(M78*F78,2)</f>
        <v>0</v>
      </c>
      <c r="R78" s="50" t="n">
        <f aca="false">ROUND(N78*F78,2)</f>
        <v>0</v>
      </c>
      <c r="S78" s="52" t="n">
        <f aca="false">ROUND(Q78+R78,2)</f>
        <v>0</v>
      </c>
    </row>
    <row r="79" customFormat="false" ht="15" hidden="false" customHeight="false" outlineLevel="0" collapsed="false">
      <c r="A79" s="99" t="s">
        <v>127</v>
      </c>
      <c r="B79" s="45" t="s">
        <v>8</v>
      </c>
      <c r="C79" s="46" t="n">
        <v>38124</v>
      </c>
      <c r="D79" s="47" t="s">
        <v>49</v>
      </c>
      <c r="E79" s="48" t="s">
        <v>40</v>
      </c>
      <c r="F79" s="49" t="n">
        <v>1</v>
      </c>
      <c r="G79" s="50"/>
      <c r="H79" s="50"/>
      <c r="I79" s="50" t="n">
        <f aca="false">ROUND((H79+G79),2)</f>
        <v>0</v>
      </c>
      <c r="J79" s="50" t="n">
        <f aca="false">ROUND((G79*F79),2)</f>
        <v>0</v>
      </c>
      <c r="K79" s="50" t="n">
        <f aca="false">ROUND((H79*F79),2)</f>
        <v>0</v>
      </c>
      <c r="L79" s="50" t="n">
        <f aca="false">ROUND((K79+J79),2)</f>
        <v>0</v>
      </c>
      <c r="M79" s="50" t="n">
        <f aca="false">ROUND((IF(P79="BDI 1",((1+($S$3/100))*G79),((1+($S$4/100))*G79))),2)</f>
        <v>0</v>
      </c>
      <c r="N79" s="50" t="n">
        <f aca="false">ROUND((IF(P79="BDI 1",((1+($S$3/100))*H79),((1+($S$4/100))*H79))),2)</f>
        <v>0</v>
      </c>
      <c r="O79" s="50" t="n">
        <f aca="false">ROUND((M79+N79),2)</f>
        <v>0</v>
      </c>
      <c r="P79" s="51" t="s">
        <v>28</v>
      </c>
      <c r="Q79" s="50" t="n">
        <f aca="false">ROUND(M79*F79,2)</f>
        <v>0</v>
      </c>
      <c r="R79" s="50" t="n">
        <f aca="false">ROUND(N79*F79,2)</f>
        <v>0</v>
      </c>
      <c r="S79" s="52" t="n">
        <f aca="false">ROUND(Q79+R79,2)</f>
        <v>0</v>
      </c>
    </row>
    <row r="80" customFormat="false" ht="22.35" hidden="false" customHeight="false" outlineLevel="0" collapsed="false">
      <c r="A80" s="99" t="s">
        <v>128</v>
      </c>
      <c r="B80" s="45" t="s">
        <v>51</v>
      </c>
      <c r="C80" s="46" t="n">
        <v>63148</v>
      </c>
      <c r="D80" s="47" t="s">
        <v>52</v>
      </c>
      <c r="E80" s="48" t="s">
        <v>42</v>
      </c>
      <c r="F80" s="49" t="n">
        <v>3</v>
      </c>
      <c r="G80" s="50"/>
      <c r="H80" s="50"/>
      <c r="I80" s="50" t="n">
        <f aca="false">ROUND((H80+G80),2)</f>
        <v>0</v>
      </c>
      <c r="J80" s="50" t="n">
        <f aca="false">ROUND((G80*F80),2)</f>
        <v>0</v>
      </c>
      <c r="K80" s="50" t="n">
        <f aca="false">ROUND((H80*F80),2)</f>
        <v>0</v>
      </c>
      <c r="L80" s="50" t="n">
        <f aca="false">ROUND((K80+J80),2)</f>
        <v>0</v>
      </c>
      <c r="M80" s="50" t="n">
        <f aca="false">ROUND((IF(P80="BDI 1",((1+($S$3/100))*G80),((1+($S$4/100))*G80))),2)</f>
        <v>0</v>
      </c>
      <c r="N80" s="50" t="n">
        <f aca="false">ROUND((IF(P80="BDI 1",((1+($S$3/100))*H80),((1+($S$4/100))*H80))),2)</f>
        <v>0</v>
      </c>
      <c r="O80" s="50" t="n">
        <f aca="false">ROUND((M80+N80),2)</f>
        <v>0</v>
      </c>
      <c r="P80" s="51" t="s">
        <v>28</v>
      </c>
      <c r="Q80" s="50" t="n">
        <f aca="false">ROUND(M80*F80,2)</f>
        <v>0</v>
      </c>
      <c r="R80" s="50" t="n">
        <f aca="false">ROUND(N80*F80,2)</f>
        <v>0</v>
      </c>
      <c r="S80" s="52" t="n">
        <f aca="false">ROUND(Q80+R80,2)</f>
        <v>0</v>
      </c>
    </row>
    <row r="81" customFormat="false" ht="15" hidden="false" customHeight="false" outlineLevel="0" collapsed="false">
      <c r="A81" s="99" t="s">
        <v>129</v>
      </c>
      <c r="B81" s="45" t="s">
        <v>58</v>
      </c>
      <c r="C81" s="46" t="n">
        <v>195</v>
      </c>
      <c r="D81" s="47" t="s">
        <v>59</v>
      </c>
      <c r="E81" s="48" t="s">
        <v>40</v>
      </c>
      <c r="F81" s="49" t="n">
        <v>1</v>
      </c>
      <c r="G81" s="50"/>
      <c r="H81" s="50"/>
      <c r="I81" s="50" t="n">
        <f aca="false">ROUND((H81+G81),2)</f>
        <v>0</v>
      </c>
      <c r="J81" s="50" t="n">
        <f aca="false">ROUND((G81*F81),2)</f>
        <v>0</v>
      </c>
      <c r="K81" s="50" t="n">
        <f aca="false">ROUND((H81*F81),2)</f>
        <v>0</v>
      </c>
      <c r="L81" s="50" t="n">
        <f aca="false">ROUND((K81+J81),2)</f>
        <v>0</v>
      </c>
      <c r="M81" s="50" t="n">
        <f aca="false">ROUND((IF(P81="BDI 1",((1+($S$3/100))*G81),((1+($S$4/100))*G81))),2)</f>
        <v>0</v>
      </c>
      <c r="N81" s="50" t="n">
        <f aca="false">ROUND((IF(P81="BDI 1",((1+($S$3/100))*H81),((1+($S$4/100))*H81))),2)</f>
        <v>0</v>
      </c>
      <c r="O81" s="50" t="n">
        <f aca="false">ROUND((M81+N81),2)</f>
        <v>0</v>
      </c>
      <c r="P81" s="51" t="s">
        <v>28</v>
      </c>
      <c r="Q81" s="50" t="n">
        <f aca="false">ROUND(M81*F81,2)</f>
        <v>0</v>
      </c>
      <c r="R81" s="50" t="n">
        <f aca="false">ROUND(N81*F81,2)</f>
        <v>0</v>
      </c>
      <c r="S81" s="52" t="n">
        <f aca="false">ROUND(Q81+R81,2)</f>
        <v>0</v>
      </c>
    </row>
    <row r="82" customFormat="false" ht="32.8" hidden="false" customHeight="false" outlineLevel="0" collapsed="false">
      <c r="A82" s="99" t="s">
        <v>130</v>
      </c>
      <c r="B82" s="45" t="s">
        <v>8</v>
      </c>
      <c r="C82" s="46" t="n">
        <v>91845</v>
      </c>
      <c r="D82" s="47" t="s">
        <v>65</v>
      </c>
      <c r="E82" s="48" t="s">
        <v>42</v>
      </c>
      <c r="F82" s="49" t="n">
        <v>3</v>
      </c>
      <c r="G82" s="50"/>
      <c r="H82" s="50"/>
      <c r="I82" s="50" t="n">
        <f aca="false">ROUND((H82+G82),2)</f>
        <v>0</v>
      </c>
      <c r="J82" s="50" t="n">
        <f aca="false">ROUND((G82*F82),2)</f>
        <v>0</v>
      </c>
      <c r="K82" s="50" t="n">
        <f aca="false">ROUND((H82*F82),2)</f>
        <v>0</v>
      </c>
      <c r="L82" s="50" t="n">
        <f aca="false">ROUND((K82+J82),2)</f>
        <v>0</v>
      </c>
      <c r="M82" s="50" t="n">
        <f aca="false">ROUND((IF(P82="BDI 1",((1+($S$3/100))*G82),((1+($S$4/100))*G82))),2)</f>
        <v>0</v>
      </c>
      <c r="N82" s="50" t="n">
        <f aca="false">ROUND((IF(P82="BDI 1",((1+($S$3/100))*H82),((1+($S$4/100))*H82))),2)</f>
        <v>0</v>
      </c>
      <c r="O82" s="50" t="n">
        <f aca="false">ROUND((M82+N82),2)</f>
        <v>0</v>
      </c>
      <c r="P82" s="51" t="s">
        <v>28</v>
      </c>
      <c r="Q82" s="50" t="n">
        <f aca="false">ROUND(M82*F82,2)</f>
        <v>0</v>
      </c>
      <c r="R82" s="50" t="n">
        <f aca="false">ROUND(N82*F82,2)</f>
        <v>0</v>
      </c>
      <c r="S82" s="52" t="n">
        <f aca="false">ROUND(Q82+R82,2)</f>
        <v>0</v>
      </c>
    </row>
    <row r="83" customFormat="false" ht="15" hidden="false" customHeight="false" outlineLevel="0" collapsed="false">
      <c r="A83" s="99" t="s">
        <v>131</v>
      </c>
      <c r="B83" s="45" t="s">
        <v>51</v>
      </c>
      <c r="C83" s="46" t="n">
        <v>96</v>
      </c>
      <c r="D83" s="47" t="s">
        <v>56</v>
      </c>
      <c r="E83" s="48" t="s">
        <v>42</v>
      </c>
      <c r="F83" s="49" t="n">
        <v>3.6</v>
      </c>
      <c r="G83" s="50"/>
      <c r="H83" s="50"/>
      <c r="I83" s="50" t="n">
        <f aca="false">ROUND((H83+G83),2)</f>
        <v>0</v>
      </c>
      <c r="J83" s="50" t="n">
        <f aca="false">ROUND((G83*F83),2)</f>
        <v>0</v>
      </c>
      <c r="K83" s="50" t="n">
        <f aca="false">ROUND((H83*F83),2)</f>
        <v>0</v>
      </c>
      <c r="L83" s="50" t="n">
        <f aca="false">ROUND((K83+J83),2)</f>
        <v>0</v>
      </c>
      <c r="M83" s="50" t="n">
        <f aca="false">ROUND((IF(P83="BDI 1",((1+($S$3/100))*G83),((1+($S$4/100))*G83))),2)</f>
        <v>0</v>
      </c>
      <c r="N83" s="50" t="n">
        <f aca="false">ROUND((IF(P83="BDI 1",((1+($S$3/100))*H83),((1+($S$4/100))*H83))),2)</f>
        <v>0</v>
      </c>
      <c r="O83" s="50" t="n">
        <f aca="false">ROUND((M83+N83),2)</f>
        <v>0</v>
      </c>
      <c r="P83" s="51" t="s">
        <v>28</v>
      </c>
      <c r="Q83" s="50" t="n">
        <f aca="false">ROUND(M83*F83,2)</f>
        <v>0</v>
      </c>
      <c r="R83" s="50" t="n">
        <f aca="false">ROUND(N83*F83,2)</f>
        <v>0</v>
      </c>
      <c r="S83" s="52" t="n">
        <f aca="false">ROUND(Q83+R83,2)</f>
        <v>0</v>
      </c>
    </row>
    <row r="84" customFormat="false" ht="15" hidden="false" customHeight="false" outlineLevel="0" collapsed="false">
      <c r="A84" s="53"/>
      <c r="B84" s="54"/>
      <c r="C84" s="55"/>
      <c r="D84" s="56"/>
      <c r="E84" s="55"/>
      <c r="F84" s="57"/>
      <c r="G84" s="57"/>
      <c r="H84" s="57"/>
      <c r="I84" s="58"/>
      <c r="J84" s="58"/>
      <c r="K84" s="58"/>
      <c r="L84" s="58"/>
      <c r="M84" s="59"/>
      <c r="N84" s="59"/>
      <c r="O84" s="59"/>
      <c r="P84" s="59"/>
      <c r="Q84" s="59"/>
      <c r="R84" s="59"/>
      <c r="S84" s="60"/>
    </row>
    <row r="85" customFormat="false" ht="15" hidden="false" customHeight="false" outlineLevel="0" collapsed="false">
      <c r="A85" s="98" t="n">
        <v>7</v>
      </c>
      <c r="B85" s="38"/>
      <c r="C85" s="39"/>
      <c r="D85" s="40" t="s">
        <v>376</v>
      </c>
      <c r="E85" s="40"/>
      <c r="F85" s="41"/>
      <c r="G85" s="42"/>
      <c r="H85" s="42"/>
      <c r="I85" s="42"/>
      <c r="J85" s="42" t="n">
        <f aca="false">SUBTOTAL(9,J86:J96)</f>
        <v>0</v>
      </c>
      <c r="K85" s="42" t="n">
        <f aca="false">SUBTOTAL(9,K86:K96)</f>
        <v>0</v>
      </c>
      <c r="L85" s="42" t="n">
        <f aca="false">SUBTOTAL(9,L86:L96)</f>
        <v>0</v>
      </c>
      <c r="M85" s="42"/>
      <c r="N85" s="42"/>
      <c r="O85" s="42"/>
      <c r="P85" s="42"/>
      <c r="Q85" s="42" t="n">
        <f aca="false">SUBTOTAL(9,Q86:Q96)</f>
        <v>0</v>
      </c>
      <c r="R85" s="42" t="n">
        <f aca="false">SUBTOTAL(9,R86:R96)</f>
        <v>0</v>
      </c>
      <c r="S85" s="43" t="n">
        <f aca="false">SUBTOTAL(9,S86:S96)</f>
        <v>0</v>
      </c>
    </row>
    <row r="86" customFormat="false" ht="22.35" hidden="false" customHeight="false" outlineLevel="0" collapsed="false">
      <c r="A86" s="99" t="s">
        <v>135</v>
      </c>
      <c r="B86" s="45" t="s">
        <v>8</v>
      </c>
      <c r="C86" s="46" t="n">
        <v>104315</v>
      </c>
      <c r="D86" s="47" t="s">
        <v>63</v>
      </c>
      <c r="E86" s="48" t="s">
        <v>42</v>
      </c>
      <c r="F86" s="49" t="n">
        <v>3</v>
      </c>
      <c r="G86" s="50"/>
      <c r="H86" s="50"/>
      <c r="I86" s="50" t="n">
        <f aca="false">ROUND((H86+G86),2)</f>
        <v>0</v>
      </c>
      <c r="J86" s="50" t="n">
        <f aca="false">ROUND((G86*F86),2)</f>
        <v>0</v>
      </c>
      <c r="K86" s="50" t="n">
        <f aca="false">ROUND((H86*F86),2)</f>
        <v>0</v>
      </c>
      <c r="L86" s="50" t="n">
        <f aca="false">ROUND((K86+J86),2)</f>
        <v>0</v>
      </c>
      <c r="M86" s="50" t="n">
        <f aca="false">ROUND((IF(P86="BDI 1",((1+($S$3/100))*G86),((1+($S$4/100))*G86))),2)</f>
        <v>0</v>
      </c>
      <c r="N86" s="50" t="n">
        <f aca="false">ROUND((IF(P86="BDI 1",((1+($S$3/100))*H86),((1+($S$4/100))*H86))),2)</f>
        <v>0</v>
      </c>
      <c r="O86" s="50" t="n">
        <f aca="false">ROUND((M86+N86),2)</f>
        <v>0</v>
      </c>
      <c r="P86" s="51" t="s">
        <v>28</v>
      </c>
      <c r="Q86" s="50" t="n">
        <f aca="false">ROUND(M86*F86,2)</f>
        <v>0</v>
      </c>
      <c r="R86" s="50" t="n">
        <f aca="false">ROUND(N86*F86,2)</f>
        <v>0</v>
      </c>
      <c r="S86" s="52" t="n">
        <f aca="false">ROUND(Q86+R86,2)</f>
        <v>0</v>
      </c>
    </row>
    <row r="87" customFormat="false" ht="32.8" hidden="false" customHeight="false" outlineLevel="0" collapsed="false">
      <c r="A87" s="99" t="s">
        <v>136</v>
      </c>
      <c r="B87" s="45" t="s">
        <v>8</v>
      </c>
      <c r="C87" s="46" t="n">
        <v>103290</v>
      </c>
      <c r="D87" s="47" t="s">
        <v>41</v>
      </c>
      <c r="E87" s="48" t="s">
        <v>42</v>
      </c>
      <c r="F87" s="49" t="n">
        <v>3</v>
      </c>
      <c r="G87" s="50"/>
      <c r="H87" s="50"/>
      <c r="I87" s="50" t="n">
        <f aca="false">ROUND((H87+G87),2)</f>
        <v>0</v>
      </c>
      <c r="J87" s="50" t="n">
        <f aca="false">ROUND((G87*F87),2)</f>
        <v>0</v>
      </c>
      <c r="K87" s="50" t="n">
        <f aca="false">ROUND((H87*F87),2)</f>
        <v>0</v>
      </c>
      <c r="L87" s="50" t="n">
        <f aca="false">ROUND((K87+J87),2)</f>
        <v>0</v>
      </c>
      <c r="M87" s="50" t="n">
        <f aca="false">ROUND((IF(P87="BDI 1",((1+($S$3/100))*G87),((1+($S$4/100))*G87))),2)</f>
        <v>0</v>
      </c>
      <c r="N87" s="50" t="n">
        <f aca="false">ROUND((IF(P87="BDI 1",((1+($S$3/100))*H87),((1+($S$4/100))*H87))),2)</f>
        <v>0</v>
      </c>
      <c r="O87" s="50" t="n">
        <f aca="false">ROUND((M87+N87),2)</f>
        <v>0</v>
      </c>
      <c r="P87" s="51" t="s">
        <v>28</v>
      </c>
      <c r="Q87" s="50" t="n">
        <f aca="false">ROUND(M87*F87,2)</f>
        <v>0</v>
      </c>
      <c r="R87" s="50" t="n">
        <f aca="false">ROUND(N87*F87,2)</f>
        <v>0</v>
      </c>
      <c r="S87" s="52" t="n">
        <f aca="false">ROUND(Q87+R87,2)</f>
        <v>0</v>
      </c>
    </row>
    <row r="88" customFormat="false" ht="32.8" hidden="false" customHeight="false" outlineLevel="0" collapsed="false">
      <c r="A88" s="99" t="s">
        <v>137</v>
      </c>
      <c r="B88" s="45" t="s">
        <v>51</v>
      </c>
      <c r="C88" s="46" t="n">
        <v>95</v>
      </c>
      <c r="D88" s="47" t="s">
        <v>54</v>
      </c>
      <c r="E88" s="48" t="s">
        <v>42</v>
      </c>
      <c r="F88" s="49" t="n">
        <v>3</v>
      </c>
      <c r="G88" s="50"/>
      <c r="H88" s="50"/>
      <c r="I88" s="50" t="n">
        <f aca="false">ROUND((H88+G88),2)</f>
        <v>0</v>
      </c>
      <c r="J88" s="50" t="n">
        <f aca="false">ROUND((G88*F88),2)</f>
        <v>0</v>
      </c>
      <c r="K88" s="50" t="n">
        <f aca="false">ROUND((H88*F88),2)</f>
        <v>0</v>
      </c>
      <c r="L88" s="50" t="n">
        <f aca="false">ROUND((K88+J88),2)</f>
        <v>0</v>
      </c>
      <c r="M88" s="50" t="n">
        <f aca="false">ROUND((IF(P88="BDI 1",((1+($S$3/100))*G88),((1+($S$4/100))*G88))),2)</f>
        <v>0</v>
      </c>
      <c r="N88" s="50" t="n">
        <f aca="false">ROUND((IF(P88="BDI 1",((1+($S$3/100))*H88),((1+($S$4/100))*H88))),2)</f>
        <v>0</v>
      </c>
      <c r="O88" s="50" t="n">
        <f aca="false">ROUND((M88+N88),2)</f>
        <v>0</v>
      </c>
      <c r="P88" s="51" t="s">
        <v>28</v>
      </c>
      <c r="Q88" s="50" t="n">
        <f aca="false">ROUND(M88*F88,2)</f>
        <v>0</v>
      </c>
      <c r="R88" s="50" t="n">
        <f aca="false">ROUND(N88*F88,2)</f>
        <v>0</v>
      </c>
      <c r="S88" s="52" t="n">
        <f aca="false">ROUND(Q88+R88,2)</f>
        <v>0</v>
      </c>
    </row>
    <row r="89" customFormat="false" ht="15" hidden="false" customHeight="false" outlineLevel="0" collapsed="false">
      <c r="A89" s="99" t="s">
        <v>138</v>
      </c>
      <c r="B89" s="45" t="s">
        <v>51</v>
      </c>
      <c r="C89" s="46" t="n">
        <v>98</v>
      </c>
      <c r="D89" s="47" t="s">
        <v>61</v>
      </c>
      <c r="E89" s="48" t="s">
        <v>40</v>
      </c>
      <c r="F89" s="49" t="n">
        <v>1</v>
      </c>
      <c r="G89" s="50"/>
      <c r="H89" s="50"/>
      <c r="I89" s="50" t="n">
        <f aca="false">ROUND((H89+G89),2)</f>
        <v>0</v>
      </c>
      <c r="J89" s="50" t="n">
        <f aca="false">ROUND((G89*F89),2)</f>
        <v>0</v>
      </c>
      <c r="K89" s="50" t="n">
        <f aca="false">ROUND((H89*F89),2)</f>
        <v>0</v>
      </c>
      <c r="L89" s="50" t="n">
        <f aca="false">ROUND((K89+J89),2)</f>
        <v>0</v>
      </c>
      <c r="M89" s="50" t="n">
        <f aca="false">ROUND((IF(P89="BDI 1",((1+($S$3/100))*G89),((1+($S$4/100))*G89))),2)</f>
        <v>0</v>
      </c>
      <c r="N89" s="50" t="n">
        <f aca="false">ROUND((IF(P89="BDI 1",((1+($S$3/100))*H89),((1+($S$4/100))*H89))),2)</f>
        <v>0</v>
      </c>
      <c r="O89" s="50" t="n">
        <f aca="false">ROUND((M89+N89),2)</f>
        <v>0</v>
      </c>
      <c r="P89" s="51" t="s">
        <v>28</v>
      </c>
      <c r="Q89" s="50" t="n">
        <f aca="false">ROUND(M89*F89,2)</f>
        <v>0</v>
      </c>
      <c r="R89" s="50" t="n">
        <f aca="false">ROUND(N89*F89,2)</f>
        <v>0</v>
      </c>
      <c r="S89" s="52" t="n">
        <f aca="false">ROUND(Q89+R89,2)</f>
        <v>0</v>
      </c>
    </row>
    <row r="90" customFormat="false" ht="22.35" hidden="false" customHeight="false" outlineLevel="0" collapsed="false">
      <c r="A90" s="99" t="s">
        <v>139</v>
      </c>
      <c r="B90" s="45" t="s">
        <v>8</v>
      </c>
      <c r="C90" s="46" t="n">
        <v>103261</v>
      </c>
      <c r="D90" s="47" t="s">
        <v>377</v>
      </c>
      <c r="E90" s="48" t="s">
        <v>40</v>
      </c>
      <c r="F90" s="49" t="n">
        <v>1</v>
      </c>
      <c r="G90" s="50"/>
      <c r="H90" s="50"/>
      <c r="I90" s="50" t="n">
        <f aca="false">ROUND((H90+G90),2)</f>
        <v>0</v>
      </c>
      <c r="J90" s="50" t="n">
        <f aca="false">ROUND((G90*F90),2)</f>
        <v>0</v>
      </c>
      <c r="K90" s="50" t="n">
        <f aca="false">ROUND((H90*F90),2)</f>
        <v>0</v>
      </c>
      <c r="L90" s="50" t="n">
        <f aca="false">ROUND((K90+J90),2)</f>
        <v>0</v>
      </c>
      <c r="M90" s="50" t="n">
        <f aca="false">ROUND((IF(P90="BDI 1",((1+($S$3/100))*G90),((1+($S$4/100))*G90))),2)</f>
        <v>0</v>
      </c>
      <c r="N90" s="50" t="n">
        <f aca="false">ROUND((IF(P90="BDI 1",((1+($S$3/100))*H90),((1+($S$4/100))*H90))),2)</f>
        <v>0</v>
      </c>
      <c r="O90" s="50" t="n">
        <f aca="false">ROUND((M90+N90),2)</f>
        <v>0</v>
      </c>
      <c r="P90" s="51" t="s">
        <v>28</v>
      </c>
      <c r="Q90" s="50" t="n">
        <f aca="false">ROUND(M90*F90,2)</f>
        <v>0</v>
      </c>
      <c r="R90" s="50" t="n">
        <f aca="false">ROUND(N90*F90,2)</f>
        <v>0</v>
      </c>
      <c r="S90" s="52" t="n">
        <f aca="false">ROUND(Q90+R90,2)</f>
        <v>0</v>
      </c>
    </row>
    <row r="91" customFormat="false" ht="32.8" hidden="false" customHeight="false" outlineLevel="0" collapsed="false">
      <c r="A91" s="99" t="s">
        <v>140</v>
      </c>
      <c r="B91" s="45" t="s">
        <v>8</v>
      </c>
      <c r="C91" s="46" t="n">
        <v>90437</v>
      </c>
      <c r="D91" s="47" t="s">
        <v>47</v>
      </c>
      <c r="E91" s="48" t="s">
        <v>40</v>
      </c>
      <c r="F91" s="49" t="n">
        <v>1</v>
      </c>
      <c r="G91" s="50"/>
      <c r="H91" s="50"/>
      <c r="I91" s="50" t="n">
        <f aca="false">ROUND((H91+G91),2)</f>
        <v>0</v>
      </c>
      <c r="J91" s="50" t="n">
        <f aca="false">ROUND((G91*F91),2)</f>
        <v>0</v>
      </c>
      <c r="K91" s="50" t="n">
        <f aca="false">ROUND((H91*F91),2)</f>
        <v>0</v>
      </c>
      <c r="L91" s="50" t="n">
        <f aca="false">ROUND((K91+J91),2)</f>
        <v>0</v>
      </c>
      <c r="M91" s="50" t="n">
        <f aca="false">ROUND((IF(P91="BDI 1",((1+($S$3/100))*G91),((1+($S$4/100))*G91))),2)</f>
        <v>0</v>
      </c>
      <c r="N91" s="50" t="n">
        <f aca="false">ROUND((IF(P91="BDI 1",((1+($S$3/100))*H91),((1+($S$4/100))*H91))),2)</f>
        <v>0</v>
      </c>
      <c r="O91" s="50" t="n">
        <f aca="false">ROUND((M91+N91),2)</f>
        <v>0</v>
      </c>
      <c r="P91" s="51" t="s">
        <v>28</v>
      </c>
      <c r="Q91" s="50" t="n">
        <f aca="false">ROUND(M91*F91,2)</f>
        <v>0</v>
      </c>
      <c r="R91" s="50" t="n">
        <f aca="false">ROUND(N91*F91,2)</f>
        <v>0</v>
      </c>
      <c r="S91" s="52" t="n">
        <f aca="false">ROUND(Q91+R91,2)</f>
        <v>0</v>
      </c>
    </row>
    <row r="92" customFormat="false" ht="15" hidden="false" customHeight="false" outlineLevel="0" collapsed="false">
      <c r="A92" s="99" t="s">
        <v>141</v>
      </c>
      <c r="B92" s="45" t="s">
        <v>8</v>
      </c>
      <c r="C92" s="46" t="n">
        <v>38124</v>
      </c>
      <c r="D92" s="47" t="s">
        <v>49</v>
      </c>
      <c r="E92" s="48" t="s">
        <v>40</v>
      </c>
      <c r="F92" s="49" t="n">
        <v>1</v>
      </c>
      <c r="G92" s="50"/>
      <c r="H92" s="50"/>
      <c r="I92" s="50" t="n">
        <f aca="false">ROUND((H92+G92),2)</f>
        <v>0</v>
      </c>
      <c r="J92" s="50" t="n">
        <f aca="false">ROUND((G92*F92),2)</f>
        <v>0</v>
      </c>
      <c r="K92" s="50" t="n">
        <f aca="false">ROUND((H92*F92),2)</f>
        <v>0</v>
      </c>
      <c r="L92" s="50" t="n">
        <f aca="false">ROUND((K92+J92),2)</f>
        <v>0</v>
      </c>
      <c r="M92" s="50" t="n">
        <f aca="false">ROUND((IF(P92="BDI 1",((1+($S$3/100))*G92),((1+($S$4/100))*G92))),2)</f>
        <v>0</v>
      </c>
      <c r="N92" s="50" t="n">
        <f aca="false">ROUND((IF(P92="BDI 1",((1+($S$3/100))*H92),((1+($S$4/100))*H92))),2)</f>
        <v>0</v>
      </c>
      <c r="O92" s="50" t="n">
        <f aca="false">ROUND((M92+N92),2)</f>
        <v>0</v>
      </c>
      <c r="P92" s="51" t="s">
        <v>28</v>
      </c>
      <c r="Q92" s="50" t="n">
        <f aca="false">ROUND(M92*F92,2)</f>
        <v>0</v>
      </c>
      <c r="R92" s="50" t="n">
        <f aca="false">ROUND(N92*F92,2)</f>
        <v>0</v>
      </c>
      <c r="S92" s="52" t="n">
        <f aca="false">ROUND(Q92+R92,2)</f>
        <v>0</v>
      </c>
    </row>
    <row r="93" customFormat="false" ht="22.35" hidden="false" customHeight="false" outlineLevel="0" collapsed="false">
      <c r="A93" s="99" t="s">
        <v>142</v>
      </c>
      <c r="B93" s="45" t="s">
        <v>51</v>
      </c>
      <c r="C93" s="46" t="n">
        <v>63148</v>
      </c>
      <c r="D93" s="47" t="s">
        <v>52</v>
      </c>
      <c r="E93" s="48" t="s">
        <v>42</v>
      </c>
      <c r="F93" s="49" t="n">
        <v>3</v>
      </c>
      <c r="G93" s="50"/>
      <c r="H93" s="50"/>
      <c r="I93" s="50" t="n">
        <f aca="false">ROUND((H93+G93),2)</f>
        <v>0</v>
      </c>
      <c r="J93" s="50" t="n">
        <f aca="false">ROUND((G93*F93),2)</f>
        <v>0</v>
      </c>
      <c r="K93" s="50" t="n">
        <f aca="false">ROUND((H93*F93),2)</f>
        <v>0</v>
      </c>
      <c r="L93" s="50" t="n">
        <f aca="false">ROUND((K93+J93),2)</f>
        <v>0</v>
      </c>
      <c r="M93" s="50" t="n">
        <f aca="false">ROUND((IF(P93="BDI 1",((1+($S$3/100))*G93),((1+($S$4/100))*G93))),2)</f>
        <v>0</v>
      </c>
      <c r="N93" s="50" t="n">
        <f aca="false">ROUND((IF(P93="BDI 1",((1+($S$3/100))*H93),((1+($S$4/100))*H93))),2)</f>
        <v>0</v>
      </c>
      <c r="O93" s="50" t="n">
        <f aca="false">ROUND((M93+N93),2)</f>
        <v>0</v>
      </c>
      <c r="P93" s="51" t="s">
        <v>28</v>
      </c>
      <c r="Q93" s="50" t="n">
        <f aca="false">ROUND(M93*F93,2)</f>
        <v>0</v>
      </c>
      <c r="R93" s="50" t="n">
        <f aca="false">ROUND(N93*F93,2)</f>
        <v>0</v>
      </c>
      <c r="S93" s="52" t="n">
        <f aca="false">ROUND(Q93+R93,2)</f>
        <v>0</v>
      </c>
    </row>
    <row r="94" customFormat="false" ht="15" hidden="false" customHeight="false" outlineLevel="0" collapsed="false">
      <c r="A94" s="99" t="s">
        <v>143</v>
      </c>
      <c r="B94" s="45" t="s">
        <v>58</v>
      </c>
      <c r="C94" s="46" t="n">
        <v>195</v>
      </c>
      <c r="D94" s="47" t="s">
        <v>59</v>
      </c>
      <c r="E94" s="48" t="s">
        <v>40</v>
      </c>
      <c r="F94" s="49" t="n">
        <v>1</v>
      </c>
      <c r="G94" s="50"/>
      <c r="H94" s="50"/>
      <c r="I94" s="50" t="n">
        <f aca="false">ROUND((H94+G94),2)</f>
        <v>0</v>
      </c>
      <c r="J94" s="50" t="n">
        <f aca="false">ROUND((G94*F94),2)</f>
        <v>0</v>
      </c>
      <c r="K94" s="50" t="n">
        <f aca="false">ROUND((H94*F94),2)</f>
        <v>0</v>
      </c>
      <c r="L94" s="50" t="n">
        <f aca="false">ROUND((K94+J94),2)</f>
        <v>0</v>
      </c>
      <c r="M94" s="50" t="n">
        <f aca="false">ROUND((IF(P94="BDI 1",((1+($S$3/100))*G94),((1+($S$4/100))*G94))),2)</f>
        <v>0</v>
      </c>
      <c r="N94" s="50" t="n">
        <f aca="false">ROUND((IF(P94="BDI 1",((1+($S$3/100))*H94),((1+($S$4/100))*H94))),2)</f>
        <v>0</v>
      </c>
      <c r="O94" s="50" t="n">
        <f aca="false">ROUND((M94+N94),2)</f>
        <v>0</v>
      </c>
      <c r="P94" s="51" t="s">
        <v>28</v>
      </c>
      <c r="Q94" s="50" t="n">
        <f aca="false">ROUND(M94*F94,2)</f>
        <v>0</v>
      </c>
      <c r="R94" s="50" t="n">
        <f aca="false">ROUND(N94*F94,2)</f>
        <v>0</v>
      </c>
      <c r="S94" s="52" t="n">
        <f aca="false">ROUND(Q94+R94,2)</f>
        <v>0</v>
      </c>
    </row>
    <row r="95" customFormat="false" ht="32.8" hidden="false" customHeight="false" outlineLevel="0" collapsed="false">
      <c r="A95" s="99" t="s">
        <v>144</v>
      </c>
      <c r="B95" s="45" t="s">
        <v>8</v>
      </c>
      <c r="C95" s="46" t="n">
        <v>91845</v>
      </c>
      <c r="D95" s="47" t="s">
        <v>65</v>
      </c>
      <c r="E95" s="48" t="s">
        <v>42</v>
      </c>
      <c r="F95" s="49" t="n">
        <v>3</v>
      </c>
      <c r="G95" s="50"/>
      <c r="H95" s="50"/>
      <c r="I95" s="50" t="n">
        <f aca="false">ROUND((H95+G95),2)</f>
        <v>0</v>
      </c>
      <c r="J95" s="50" t="n">
        <f aca="false">ROUND((G95*F95),2)</f>
        <v>0</v>
      </c>
      <c r="K95" s="50" t="n">
        <f aca="false">ROUND((H95*F95),2)</f>
        <v>0</v>
      </c>
      <c r="L95" s="50" t="n">
        <f aca="false">ROUND((K95+J95),2)</f>
        <v>0</v>
      </c>
      <c r="M95" s="50" t="n">
        <f aca="false">ROUND((IF(P95="BDI 1",((1+($S$3/100))*G95),((1+($S$4/100))*G95))),2)</f>
        <v>0</v>
      </c>
      <c r="N95" s="50" t="n">
        <f aca="false">ROUND((IF(P95="BDI 1",((1+($S$3/100))*H95),((1+($S$4/100))*H95))),2)</f>
        <v>0</v>
      </c>
      <c r="O95" s="50" t="n">
        <f aca="false">ROUND((M95+N95),2)</f>
        <v>0</v>
      </c>
      <c r="P95" s="51" t="s">
        <v>28</v>
      </c>
      <c r="Q95" s="50" t="n">
        <f aca="false">ROUND(M95*F95,2)</f>
        <v>0</v>
      </c>
      <c r="R95" s="50" t="n">
        <f aca="false">ROUND(N95*F95,2)</f>
        <v>0</v>
      </c>
      <c r="S95" s="52" t="n">
        <f aca="false">ROUND(Q95+R95,2)</f>
        <v>0</v>
      </c>
    </row>
    <row r="96" customFormat="false" ht="15" hidden="false" customHeight="false" outlineLevel="0" collapsed="false">
      <c r="A96" s="99" t="s">
        <v>145</v>
      </c>
      <c r="B96" s="45" t="s">
        <v>51</v>
      </c>
      <c r="C96" s="46" t="n">
        <v>96</v>
      </c>
      <c r="D96" s="47" t="s">
        <v>56</v>
      </c>
      <c r="E96" s="48" t="s">
        <v>42</v>
      </c>
      <c r="F96" s="49" t="n">
        <v>3.6</v>
      </c>
      <c r="G96" s="50"/>
      <c r="H96" s="50"/>
      <c r="I96" s="50" t="n">
        <f aca="false">ROUND((H96+G96),2)</f>
        <v>0</v>
      </c>
      <c r="J96" s="50" t="n">
        <f aca="false">ROUND((G96*F96),2)</f>
        <v>0</v>
      </c>
      <c r="K96" s="50" t="n">
        <f aca="false">ROUND((H96*F96),2)</f>
        <v>0</v>
      </c>
      <c r="L96" s="50" t="n">
        <f aca="false">ROUND((K96+J96),2)</f>
        <v>0</v>
      </c>
      <c r="M96" s="50" t="n">
        <f aca="false">ROUND((IF(P96="BDI 1",((1+($S$3/100))*G96),((1+($S$4/100))*G96))),2)</f>
        <v>0</v>
      </c>
      <c r="N96" s="50" t="n">
        <f aca="false">ROUND((IF(P96="BDI 1",((1+($S$3/100))*H96),((1+($S$4/100))*H96))),2)</f>
        <v>0</v>
      </c>
      <c r="O96" s="50" t="n">
        <f aca="false">ROUND((M96+N96),2)</f>
        <v>0</v>
      </c>
      <c r="P96" s="51" t="s">
        <v>28</v>
      </c>
      <c r="Q96" s="50" t="n">
        <f aca="false">ROUND(M96*F96,2)</f>
        <v>0</v>
      </c>
      <c r="R96" s="50" t="n">
        <f aca="false">ROUND(N96*F96,2)</f>
        <v>0</v>
      </c>
      <c r="S96" s="52" t="n">
        <f aca="false">ROUND(Q96+R96,2)</f>
        <v>0</v>
      </c>
    </row>
    <row r="97" customFormat="false" ht="15" hidden="false" customHeight="false" outlineLevel="0" collapsed="false">
      <c r="A97" s="53"/>
      <c r="B97" s="54"/>
      <c r="C97" s="55"/>
      <c r="D97" s="56"/>
      <c r="E97" s="55"/>
      <c r="F97" s="57"/>
      <c r="G97" s="57"/>
      <c r="H97" s="57"/>
      <c r="I97" s="58"/>
      <c r="J97" s="58"/>
      <c r="K97" s="58"/>
      <c r="L97" s="58"/>
      <c r="M97" s="59"/>
      <c r="N97" s="59"/>
      <c r="O97" s="59"/>
      <c r="P97" s="59"/>
      <c r="Q97" s="59"/>
      <c r="R97" s="59"/>
      <c r="S97" s="60"/>
    </row>
    <row r="98" customFormat="false" ht="15" hidden="false" customHeight="false" outlineLevel="0" collapsed="false">
      <c r="A98" s="98" t="n">
        <v>8</v>
      </c>
      <c r="B98" s="38"/>
      <c r="C98" s="39"/>
      <c r="D98" s="40" t="s">
        <v>378</v>
      </c>
      <c r="E98" s="40"/>
      <c r="F98" s="41"/>
      <c r="G98" s="42"/>
      <c r="H98" s="42"/>
      <c r="I98" s="42"/>
      <c r="J98" s="42" t="n">
        <f aca="false">SUBTOTAL(9,J99:J109)</f>
        <v>0</v>
      </c>
      <c r="K98" s="42" t="n">
        <f aca="false">SUBTOTAL(9,K99:K109)</f>
        <v>0</v>
      </c>
      <c r="L98" s="42" t="n">
        <f aca="false">SUBTOTAL(9,L99:L109)</f>
        <v>0</v>
      </c>
      <c r="M98" s="42"/>
      <c r="N98" s="42"/>
      <c r="O98" s="42"/>
      <c r="P98" s="42"/>
      <c r="Q98" s="42" t="n">
        <f aca="false">SUBTOTAL(9,Q99:Q109)</f>
        <v>0</v>
      </c>
      <c r="R98" s="42" t="n">
        <f aca="false">SUBTOTAL(9,R99:R109)</f>
        <v>0</v>
      </c>
      <c r="S98" s="43" t="n">
        <f aca="false">SUBTOTAL(9,S99:S109)</f>
        <v>0</v>
      </c>
    </row>
    <row r="99" customFormat="false" ht="22.35" hidden="false" customHeight="false" outlineLevel="0" collapsed="false">
      <c r="A99" s="99" t="s">
        <v>148</v>
      </c>
      <c r="B99" s="45" t="s">
        <v>8</v>
      </c>
      <c r="C99" s="46" t="n">
        <v>104315</v>
      </c>
      <c r="D99" s="47" t="s">
        <v>63</v>
      </c>
      <c r="E99" s="48" t="s">
        <v>42</v>
      </c>
      <c r="F99" s="49" t="n">
        <v>3</v>
      </c>
      <c r="G99" s="50"/>
      <c r="H99" s="50"/>
      <c r="I99" s="50" t="n">
        <f aca="false">ROUND((H99+G99),2)</f>
        <v>0</v>
      </c>
      <c r="J99" s="50" t="n">
        <f aca="false">ROUND((G99*F99),2)</f>
        <v>0</v>
      </c>
      <c r="K99" s="50" t="n">
        <f aca="false">ROUND((H99*F99),2)</f>
        <v>0</v>
      </c>
      <c r="L99" s="50" t="n">
        <f aca="false">ROUND((K99+J99),2)</f>
        <v>0</v>
      </c>
      <c r="M99" s="50" t="n">
        <f aca="false">ROUND((IF(P99="BDI 1",((1+($S$3/100))*G99),((1+($S$4/100))*G99))),2)</f>
        <v>0</v>
      </c>
      <c r="N99" s="50" t="n">
        <f aca="false">ROUND((IF(P99="BDI 1",((1+($S$3/100))*H99),((1+($S$4/100))*H99))),2)</f>
        <v>0</v>
      </c>
      <c r="O99" s="50" t="n">
        <f aca="false">ROUND((M99+N99),2)</f>
        <v>0</v>
      </c>
      <c r="P99" s="51" t="s">
        <v>28</v>
      </c>
      <c r="Q99" s="50" t="n">
        <f aca="false">ROUND(M99*F99,2)</f>
        <v>0</v>
      </c>
      <c r="R99" s="50" t="n">
        <f aca="false">ROUND(N99*F99,2)</f>
        <v>0</v>
      </c>
      <c r="S99" s="52" t="n">
        <f aca="false">ROUND(Q99+R99,2)</f>
        <v>0</v>
      </c>
    </row>
    <row r="100" customFormat="false" ht="32.8" hidden="false" customHeight="false" outlineLevel="0" collapsed="false">
      <c r="A100" s="99" t="s">
        <v>149</v>
      </c>
      <c r="B100" s="45" t="s">
        <v>8</v>
      </c>
      <c r="C100" s="46" t="n">
        <v>103290</v>
      </c>
      <c r="D100" s="47" t="s">
        <v>41</v>
      </c>
      <c r="E100" s="48" t="s">
        <v>42</v>
      </c>
      <c r="F100" s="49" t="n">
        <v>3</v>
      </c>
      <c r="G100" s="50"/>
      <c r="H100" s="50"/>
      <c r="I100" s="50" t="n">
        <f aca="false">ROUND((H100+G100),2)</f>
        <v>0</v>
      </c>
      <c r="J100" s="50" t="n">
        <f aca="false">ROUND((G100*F100),2)</f>
        <v>0</v>
      </c>
      <c r="K100" s="50" t="n">
        <f aca="false">ROUND((H100*F100),2)</f>
        <v>0</v>
      </c>
      <c r="L100" s="50" t="n">
        <f aca="false">ROUND((K100+J100),2)</f>
        <v>0</v>
      </c>
      <c r="M100" s="50" t="n">
        <f aca="false">ROUND((IF(P100="BDI 1",((1+($S$3/100))*G100),((1+($S$4/100))*G100))),2)</f>
        <v>0</v>
      </c>
      <c r="N100" s="50" t="n">
        <f aca="false">ROUND((IF(P100="BDI 1",((1+($S$3/100))*H100),((1+($S$4/100))*H100))),2)</f>
        <v>0</v>
      </c>
      <c r="O100" s="50" t="n">
        <f aca="false">ROUND((M100+N100),2)</f>
        <v>0</v>
      </c>
      <c r="P100" s="51" t="s">
        <v>28</v>
      </c>
      <c r="Q100" s="50" t="n">
        <f aca="false">ROUND(M100*F100,2)</f>
        <v>0</v>
      </c>
      <c r="R100" s="50" t="n">
        <f aca="false">ROUND(N100*F100,2)</f>
        <v>0</v>
      </c>
      <c r="S100" s="52" t="n">
        <f aca="false">ROUND(Q100+R100,2)</f>
        <v>0</v>
      </c>
    </row>
    <row r="101" customFormat="false" ht="32.8" hidden="false" customHeight="false" outlineLevel="0" collapsed="false">
      <c r="A101" s="99" t="s">
        <v>150</v>
      </c>
      <c r="B101" s="45" t="s">
        <v>51</v>
      </c>
      <c r="C101" s="46" t="n">
        <v>95</v>
      </c>
      <c r="D101" s="47" t="s">
        <v>54</v>
      </c>
      <c r="E101" s="48" t="s">
        <v>42</v>
      </c>
      <c r="F101" s="49" t="n">
        <v>3</v>
      </c>
      <c r="G101" s="50"/>
      <c r="H101" s="50"/>
      <c r="I101" s="50" t="n">
        <f aca="false">ROUND((H101+G101),2)</f>
        <v>0</v>
      </c>
      <c r="J101" s="50" t="n">
        <f aca="false">ROUND((G101*F101),2)</f>
        <v>0</v>
      </c>
      <c r="K101" s="50" t="n">
        <f aca="false">ROUND((H101*F101),2)</f>
        <v>0</v>
      </c>
      <c r="L101" s="50" t="n">
        <f aca="false">ROUND((K101+J101),2)</f>
        <v>0</v>
      </c>
      <c r="M101" s="50" t="n">
        <f aca="false">ROUND((IF(P101="BDI 1",((1+($S$3/100))*G101),((1+($S$4/100))*G101))),2)</f>
        <v>0</v>
      </c>
      <c r="N101" s="50" t="n">
        <f aca="false">ROUND((IF(P101="BDI 1",((1+($S$3/100))*H101),((1+($S$4/100))*H101))),2)</f>
        <v>0</v>
      </c>
      <c r="O101" s="50" t="n">
        <f aca="false">ROUND((M101+N101),2)</f>
        <v>0</v>
      </c>
      <c r="P101" s="51" t="s">
        <v>28</v>
      </c>
      <c r="Q101" s="50" t="n">
        <f aca="false">ROUND(M101*F101,2)</f>
        <v>0</v>
      </c>
      <c r="R101" s="50" t="n">
        <f aca="false">ROUND(N101*F101,2)</f>
        <v>0</v>
      </c>
      <c r="S101" s="52" t="n">
        <f aca="false">ROUND(Q101+R101,2)</f>
        <v>0</v>
      </c>
    </row>
    <row r="102" customFormat="false" ht="15" hidden="false" customHeight="false" outlineLevel="0" collapsed="false">
      <c r="A102" s="99" t="s">
        <v>151</v>
      </c>
      <c r="B102" s="45" t="s">
        <v>51</v>
      </c>
      <c r="C102" s="46" t="n">
        <v>98</v>
      </c>
      <c r="D102" s="47" t="s">
        <v>61</v>
      </c>
      <c r="E102" s="48" t="s">
        <v>40</v>
      </c>
      <c r="F102" s="49" t="n">
        <v>1</v>
      </c>
      <c r="G102" s="50"/>
      <c r="H102" s="50"/>
      <c r="I102" s="50" t="n">
        <f aca="false">ROUND((H102+G102),2)</f>
        <v>0</v>
      </c>
      <c r="J102" s="50" t="n">
        <f aca="false">ROUND((G102*F102),2)</f>
        <v>0</v>
      </c>
      <c r="K102" s="50" t="n">
        <f aca="false">ROUND((H102*F102),2)</f>
        <v>0</v>
      </c>
      <c r="L102" s="50" t="n">
        <f aca="false">ROUND((K102+J102),2)</f>
        <v>0</v>
      </c>
      <c r="M102" s="50" t="n">
        <f aca="false">ROUND((IF(P102="BDI 1",((1+($S$3/100))*G102),((1+($S$4/100))*G102))),2)</f>
        <v>0</v>
      </c>
      <c r="N102" s="50" t="n">
        <f aca="false">ROUND((IF(P102="BDI 1",((1+($S$3/100))*H102),((1+($S$4/100))*H102))),2)</f>
        <v>0</v>
      </c>
      <c r="O102" s="50" t="n">
        <f aca="false">ROUND((M102+N102),2)</f>
        <v>0</v>
      </c>
      <c r="P102" s="51" t="s">
        <v>28</v>
      </c>
      <c r="Q102" s="50" t="n">
        <f aca="false">ROUND(M102*F102,2)</f>
        <v>0</v>
      </c>
      <c r="R102" s="50" t="n">
        <f aca="false">ROUND(N102*F102,2)</f>
        <v>0</v>
      </c>
      <c r="S102" s="52" t="n">
        <f aca="false">ROUND(Q102+R102,2)</f>
        <v>0</v>
      </c>
    </row>
    <row r="103" customFormat="false" ht="22.35" hidden="false" customHeight="false" outlineLevel="0" collapsed="false">
      <c r="A103" s="99" t="s">
        <v>152</v>
      </c>
      <c r="B103" s="45" t="s">
        <v>8</v>
      </c>
      <c r="C103" s="46" t="n">
        <v>103261</v>
      </c>
      <c r="D103" s="47" t="s">
        <v>377</v>
      </c>
      <c r="E103" s="48" t="s">
        <v>40</v>
      </c>
      <c r="F103" s="49" t="n">
        <v>1</v>
      </c>
      <c r="G103" s="50"/>
      <c r="H103" s="50"/>
      <c r="I103" s="50" t="n">
        <f aca="false">ROUND((H103+G103),2)</f>
        <v>0</v>
      </c>
      <c r="J103" s="50" t="n">
        <f aca="false">ROUND((G103*F103),2)</f>
        <v>0</v>
      </c>
      <c r="K103" s="50" t="n">
        <f aca="false">ROUND((H103*F103),2)</f>
        <v>0</v>
      </c>
      <c r="L103" s="50" t="n">
        <f aca="false">ROUND((K103+J103),2)</f>
        <v>0</v>
      </c>
      <c r="M103" s="50" t="n">
        <f aca="false">ROUND((IF(P103="BDI 1",((1+($S$3/100))*G103),((1+($S$4/100))*G103))),2)</f>
        <v>0</v>
      </c>
      <c r="N103" s="50" t="n">
        <f aca="false">ROUND((IF(P103="BDI 1",((1+($S$3/100))*H103),((1+($S$4/100))*H103))),2)</f>
        <v>0</v>
      </c>
      <c r="O103" s="50" t="n">
        <f aca="false">ROUND((M103+N103),2)</f>
        <v>0</v>
      </c>
      <c r="P103" s="51" t="s">
        <v>28</v>
      </c>
      <c r="Q103" s="50" t="n">
        <f aca="false">ROUND(M103*F103,2)</f>
        <v>0</v>
      </c>
      <c r="R103" s="50" t="n">
        <f aca="false">ROUND(N103*F103,2)</f>
        <v>0</v>
      </c>
      <c r="S103" s="52" t="n">
        <f aca="false">ROUND(Q103+R103,2)</f>
        <v>0</v>
      </c>
    </row>
    <row r="104" customFormat="false" ht="32.8" hidden="false" customHeight="false" outlineLevel="0" collapsed="false">
      <c r="A104" s="99" t="s">
        <v>153</v>
      </c>
      <c r="B104" s="45" t="s">
        <v>8</v>
      </c>
      <c r="C104" s="46" t="n">
        <v>90437</v>
      </c>
      <c r="D104" s="47" t="s">
        <v>47</v>
      </c>
      <c r="E104" s="48" t="s">
        <v>40</v>
      </c>
      <c r="F104" s="49" t="n">
        <v>1</v>
      </c>
      <c r="G104" s="50"/>
      <c r="H104" s="50"/>
      <c r="I104" s="50" t="n">
        <f aca="false">ROUND((H104+G104),2)</f>
        <v>0</v>
      </c>
      <c r="J104" s="50" t="n">
        <f aca="false">ROUND((G104*F104),2)</f>
        <v>0</v>
      </c>
      <c r="K104" s="50" t="n">
        <f aca="false">ROUND((H104*F104),2)</f>
        <v>0</v>
      </c>
      <c r="L104" s="50" t="n">
        <f aca="false">ROUND((K104+J104),2)</f>
        <v>0</v>
      </c>
      <c r="M104" s="50" t="n">
        <f aca="false">ROUND((IF(P104="BDI 1",((1+($S$3/100))*G104),((1+($S$4/100))*G104))),2)</f>
        <v>0</v>
      </c>
      <c r="N104" s="50" t="n">
        <f aca="false">ROUND((IF(P104="BDI 1",((1+($S$3/100))*H104),((1+($S$4/100))*H104))),2)</f>
        <v>0</v>
      </c>
      <c r="O104" s="50" t="n">
        <f aca="false">ROUND((M104+N104),2)</f>
        <v>0</v>
      </c>
      <c r="P104" s="51" t="s">
        <v>28</v>
      </c>
      <c r="Q104" s="50" t="n">
        <f aca="false">ROUND(M104*F104,2)</f>
        <v>0</v>
      </c>
      <c r="R104" s="50" t="n">
        <f aca="false">ROUND(N104*F104,2)</f>
        <v>0</v>
      </c>
      <c r="S104" s="52" t="n">
        <f aca="false">ROUND(Q104+R104,2)</f>
        <v>0</v>
      </c>
    </row>
    <row r="105" customFormat="false" ht="15" hidden="false" customHeight="false" outlineLevel="0" collapsed="false">
      <c r="A105" s="99" t="s">
        <v>154</v>
      </c>
      <c r="B105" s="45" t="s">
        <v>8</v>
      </c>
      <c r="C105" s="46" t="n">
        <v>38124</v>
      </c>
      <c r="D105" s="47" t="s">
        <v>49</v>
      </c>
      <c r="E105" s="48" t="s">
        <v>40</v>
      </c>
      <c r="F105" s="49" t="n">
        <v>1</v>
      </c>
      <c r="G105" s="50"/>
      <c r="H105" s="50"/>
      <c r="I105" s="50" t="n">
        <f aca="false">ROUND((H105+G105),2)</f>
        <v>0</v>
      </c>
      <c r="J105" s="50" t="n">
        <f aca="false">ROUND((G105*F105),2)</f>
        <v>0</v>
      </c>
      <c r="K105" s="50" t="n">
        <f aca="false">ROUND((H105*F105),2)</f>
        <v>0</v>
      </c>
      <c r="L105" s="50" t="n">
        <f aca="false">ROUND((K105+J105),2)</f>
        <v>0</v>
      </c>
      <c r="M105" s="50" t="n">
        <f aca="false">ROUND((IF(P105="BDI 1",((1+($S$3/100))*G105),((1+($S$4/100))*G105))),2)</f>
        <v>0</v>
      </c>
      <c r="N105" s="50" t="n">
        <f aca="false">ROUND((IF(P105="BDI 1",((1+($S$3/100))*H105),((1+($S$4/100))*H105))),2)</f>
        <v>0</v>
      </c>
      <c r="O105" s="50" t="n">
        <f aca="false">ROUND((M105+N105),2)</f>
        <v>0</v>
      </c>
      <c r="P105" s="51" t="s">
        <v>28</v>
      </c>
      <c r="Q105" s="50" t="n">
        <f aca="false">ROUND(M105*F105,2)</f>
        <v>0</v>
      </c>
      <c r="R105" s="50" t="n">
        <f aca="false">ROUND(N105*F105,2)</f>
        <v>0</v>
      </c>
      <c r="S105" s="52" t="n">
        <f aca="false">ROUND(Q105+R105,2)</f>
        <v>0</v>
      </c>
    </row>
    <row r="106" customFormat="false" ht="22.35" hidden="false" customHeight="false" outlineLevel="0" collapsed="false">
      <c r="A106" s="99" t="s">
        <v>155</v>
      </c>
      <c r="B106" s="45" t="s">
        <v>51</v>
      </c>
      <c r="C106" s="46" t="n">
        <v>63148</v>
      </c>
      <c r="D106" s="47" t="s">
        <v>52</v>
      </c>
      <c r="E106" s="48" t="s">
        <v>42</v>
      </c>
      <c r="F106" s="49" t="n">
        <v>3</v>
      </c>
      <c r="G106" s="50"/>
      <c r="H106" s="50"/>
      <c r="I106" s="50" t="n">
        <f aca="false">ROUND((H106+G106),2)</f>
        <v>0</v>
      </c>
      <c r="J106" s="50" t="n">
        <f aca="false">ROUND((G106*F106),2)</f>
        <v>0</v>
      </c>
      <c r="K106" s="50" t="n">
        <f aca="false">ROUND((H106*F106),2)</f>
        <v>0</v>
      </c>
      <c r="L106" s="50" t="n">
        <f aca="false">ROUND((K106+J106),2)</f>
        <v>0</v>
      </c>
      <c r="M106" s="50" t="n">
        <f aca="false">ROUND((IF(P106="BDI 1",((1+($S$3/100))*G106),((1+($S$4/100))*G106))),2)</f>
        <v>0</v>
      </c>
      <c r="N106" s="50" t="n">
        <f aca="false">ROUND((IF(P106="BDI 1",((1+($S$3/100))*H106),((1+($S$4/100))*H106))),2)</f>
        <v>0</v>
      </c>
      <c r="O106" s="50" t="n">
        <f aca="false">ROUND((M106+N106),2)</f>
        <v>0</v>
      </c>
      <c r="P106" s="51" t="s">
        <v>28</v>
      </c>
      <c r="Q106" s="50" t="n">
        <f aca="false">ROUND(M106*F106,2)</f>
        <v>0</v>
      </c>
      <c r="R106" s="50" t="n">
        <f aca="false">ROUND(N106*F106,2)</f>
        <v>0</v>
      </c>
      <c r="S106" s="52" t="n">
        <f aca="false">ROUND(Q106+R106,2)</f>
        <v>0</v>
      </c>
    </row>
    <row r="107" customFormat="false" ht="15" hidden="false" customHeight="false" outlineLevel="0" collapsed="false">
      <c r="A107" s="99" t="s">
        <v>156</v>
      </c>
      <c r="B107" s="45" t="s">
        <v>58</v>
      </c>
      <c r="C107" s="46" t="n">
        <v>195</v>
      </c>
      <c r="D107" s="47" t="s">
        <v>59</v>
      </c>
      <c r="E107" s="48" t="s">
        <v>40</v>
      </c>
      <c r="F107" s="49" t="n">
        <v>1</v>
      </c>
      <c r="G107" s="50"/>
      <c r="H107" s="50"/>
      <c r="I107" s="50" t="n">
        <f aca="false">ROUND((H107+G107),2)</f>
        <v>0</v>
      </c>
      <c r="J107" s="50" t="n">
        <f aca="false">ROUND((G107*F107),2)</f>
        <v>0</v>
      </c>
      <c r="K107" s="50" t="n">
        <f aca="false">ROUND((H107*F107),2)</f>
        <v>0</v>
      </c>
      <c r="L107" s="50" t="n">
        <f aca="false">ROUND((K107+J107),2)</f>
        <v>0</v>
      </c>
      <c r="M107" s="50" t="n">
        <f aca="false">ROUND((IF(P107="BDI 1",((1+($S$3/100))*G107),((1+($S$4/100))*G107))),2)</f>
        <v>0</v>
      </c>
      <c r="N107" s="50" t="n">
        <f aca="false">ROUND((IF(P107="BDI 1",((1+($S$3/100))*H107),((1+($S$4/100))*H107))),2)</f>
        <v>0</v>
      </c>
      <c r="O107" s="50" t="n">
        <f aca="false">ROUND((M107+N107),2)</f>
        <v>0</v>
      </c>
      <c r="P107" s="51" t="s">
        <v>28</v>
      </c>
      <c r="Q107" s="50" t="n">
        <f aca="false">ROUND(M107*F107,2)</f>
        <v>0</v>
      </c>
      <c r="R107" s="50" t="n">
        <f aca="false">ROUND(N107*F107,2)</f>
        <v>0</v>
      </c>
      <c r="S107" s="52" t="n">
        <f aca="false">ROUND(Q107+R107,2)</f>
        <v>0</v>
      </c>
    </row>
    <row r="108" customFormat="false" ht="32.8" hidden="false" customHeight="false" outlineLevel="0" collapsed="false">
      <c r="A108" s="99" t="s">
        <v>157</v>
      </c>
      <c r="B108" s="45" t="s">
        <v>8</v>
      </c>
      <c r="C108" s="46" t="n">
        <v>91845</v>
      </c>
      <c r="D108" s="47" t="s">
        <v>65</v>
      </c>
      <c r="E108" s="48" t="s">
        <v>42</v>
      </c>
      <c r="F108" s="49" t="n">
        <v>3</v>
      </c>
      <c r="G108" s="50"/>
      <c r="H108" s="50"/>
      <c r="I108" s="50" t="n">
        <f aca="false">ROUND((H108+G108),2)</f>
        <v>0</v>
      </c>
      <c r="J108" s="50" t="n">
        <f aca="false">ROUND((G108*F108),2)</f>
        <v>0</v>
      </c>
      <c r="K108" s="50" t="n">
        <f aca="false">ROUND((H108*F108),2)</f>
        <v>0</v>
      </c>
      <c r="L108" s="50" t="n">
        <f aca="false">ROUND((K108+J108),2)</f>
        <v>0</v>
      </c>
      <c r="M108" s="50" t="n">
        <f aca="false">ROUND((IF(P108="BDI 1",((1+($S$3/100))*G108),((1+($S$4/100))*G108))),2)</f>
        <v>0</v>
      </c>
      <c r="N108" s="50" t="n">
        <f aca="false">ROUND((IF(P108="BDI 1",((1+($S$3/100))*H108),((1+($S$4/100))*H108))),2)</f>
        <v>0</v>
      </c>
      <c r="O108" s="50" t="n">
        <f aca="false">ROUND((M108+N108),2)</f>
        <v>0</v>
      </c>
      <c r="P108" s="51" t="s">
        <v>28</v>
      </c>
      <c r="Q108" s="50" t="n">
        <f aca="false">ROUND(M108*F108,2)</f>
        <v>0</v>
      </c>
      <c r="R108" s="50" t="n">
        <f aca="false">ROUND(N108*F108,2)</f>
        <v>0</v>
      </c>
      <c r="S108" s="52" t="n">
        <f aca="false">ROUND(Q108+R108,2)</f>
        <v>0</v>
      </c>
    </row>
    <row r="109" customFormat="false" ht="15" hidden="false" customHeight="false" outlineLevel="0" collapsed="false">
      <c r="A109" s="99" t="s">
        <v>158</v>
      </c>
      <c r="B109" s="45" t="s">
        <v>51</v>
      </c>
      <c r="C109" s="46" t="n">
        <v>96</v>
      </c>
      <c r="D109" s="47" t="s">
        <v>56</v>
      </c>
      <c r="E109" s="48" t="s">
        <v>42</v>
      </c>
      <c r="F109" s="49" t="n">
        <v>3.6</v>
      </c>
      <c r="G109" s="50"/>
      <c r="H109" s="50"/>
      <c r="I109" s="50" t="n">
        <f aca="false">ROUND((H109+G109),2)</f>
        <v>0</v>
      </c>
      <c r="J109" s="50" t="n">
        <f aca="false">ROUND((G109*F109),2)</f>
        <v>0</v>
      </c>
      <c r="K109" s="50" t="n">
        <f aca="false">ROUND((H109*F109),2)</f>
        <v>0</v>
      </c>
      <c r="L109" s="50" t="n">
        <f aca="false">ROUND((K109+J109),2)</f>
        <v>0</v>
      </c>
      <c r="M109" s="50" t="n">
        <f aca="false">ROUND((IF(P109="BDI 1",((1+($S$3/100))*G109),((1+($S$4/100))*G109))),2)</f>
        <v>0</v>
      </c>
      <c r="N109" s="50" t="n">
        <f aca="false">ROUND((IF(P109="BDI 1",((1+($S$3/100))*H109),((1+($S$4/100))*H109))),2)</f>
        <v>0</v>
      </c>
      <c r="O109" s="50" t="n">
        <f aca="false">ROUND((M109+N109),2)</f>
        <v>0</v>
      </c>
      <c r="P109" s="51" t="s">
        <v>28</v>
      </c>
      <c r="Q109" s="50" t="n">
        <f aca="false">ROUND(M109*F109,2)</f>
        <v>0</v>
      </c>
      <c r="R109" s="50" t="n">
        <f aca="false">ROUND(N109*F109,2)</f>
        <v>0</v>
      </c>
      <c r="S109" s="52" t="n">
        <f aca="false">ROUND(Q109+R109,2)</f>
        <v>0</v>
      </c>
    </row>
    <row r="110" customFormat="false" ht="15" hidden="false" customHeight="false" outlineLevel="0" collapsed="false">
      <c r="A110" s="53"/>
      <c r="B110" s="54"/>
      <c r="C110" s="55"/>
      <c r="D110" s="56"/>
      <c r="E110" s="55"/>
      <c r="F110" s="57"/>
      <c r="G110" s="57"/>
      <c r="H110" s="57"/>
      <c r="I110" s="58"/>
      <c r="J110" s="58"/>
      <c r="K110" s="58"/>
      <c r="L110" s="58"/>
      <c r="M110" s="59"/>
      <c r="N110" s="59"/>
      <c r="O110" s="59"/>
      <c r="P110" s="59"/>
      <c r="Q110" s="59"/>
      <c r="R110" s="59"/>
      <c r="S110" s="60"/>
    </row>
    <row r="111" customFormat="false" ht="15" hidden="false" customHeight="false" outlineLevel="0" collapsed="false">
      <c r="A111" s="98" t="n">
        <v>9</v>
      </c>
      <c r="B111" s="38"/>
      <c r="C111" s="39"/>
      <c r="D111" s="40" t="s">
        <v>379</v>
      </c>
      <c r="E111" s="40"/>
      <c r="F111" s="41"/>
      <c r="G111" s="42"/>
      <c r="H111" s="42"/>
      <c r="I111" s="42"/>
      <c r="J111" s="42" t="n">
        <f aca="false">SUBTOTAL(9,J112:J122)</f>
        <v>0</v>
      </c>
      <c r="K111" s="42" t="n">
        <f aca="false">SUBTOTAL(9,K112:K122)</f>
        <v>0</v>
      </c>
      <c r="L111" s="42" t="n">
        <f aca="false">SUBTOTAL(9,L112:L122)</f>
        <v>0</v>
      </c>
      <c r="M111" s="42"/>
      <c r="N111" s="42"/>
      <c r="O111" s="42"/>
      <c r="P111" s="42"/>
      <c r="Q111" s="42" t="n">
        <f aca="false">SUBTOTAL(9,Q112:Q122)</f>
        <v>0</v>
      </c>
      <c r="R111" s="42" t="n">
        <f aca="false">SUBTOTAL(9,R112:R122)</f>
        <v>0</v>
      </c>
      <c r="S111" s="43" t="n">
        <f aca="false">SUBTOTAL(9,S112:S122)</f>
        <v>0</v>
      </c>
    </row>
    <row r="112" customFormat="false" ht="22.35" hidden="false" customHeight="false" outlineLevel="0" collapsed="false">
      <c r="A112" s="99" t="s">
        <v>162</v>
      </c>
      <c r="B112" s="45" t="s">
        <v>8</v>
      </c>
      <c r="C112" s="46" t="n">
        <v>104315</v>
      </c>
      <c r="D112" s="47" t="s">
        <v>63</v>
      </c>
      <c r="E112" s="48" t="s">
        <v>42</v>
      </c>
      <c r="F112" s="49" t="n">
        <v>3</v>
      </c>
      <c r="G112" s="50"/>
      <c r="H112" s="50"/>
      <c r="I112" s="50" t="n">
        <f aca="false">ROUND((H112+G112),2)</f>
        <v>0</v>
      </c>
      <c r="J112" s="50" t="n">
        <f aca="false">ROUND((G112*F112),2)</f>
        <v>0</v>
      </c>
      <c r="K112" s="50" t="n">
        <f aca="false">ROUND((H112*F112),2)</f>
        <v>0</v>
      </c>
      <c r="L112" s="50" t="n">
        <f aca="false">ROUND((K112+J112),2)</f>
        <v>0</v>
      </c>
      <c r="M112" s="50" t="n">
        <f aca="false">ROUND((IF(P112="BDI 1",((1+($S$3/100))*G112),((1+($S$4/100))*G112))),2)</f>
        <v>0</v>
      </c>
      <c r="N112" s="50" t="n">
        <f aca="false">ROUND((IF(P112="BDI 1",((1+($S$3/100))*H112),((1+($S$4/100))*H112))),2)</f>
        <v>0</v>
      </c>
      <c r="O112" s="50" t="n">
        <f aca="false">ROUND((M112+N112),2)</f>
        <v>0</v>
      </c>
      <c r="P112" s="51" t="s">
        <v>28</v>
      </c>
      <c r="Q112" s="50" t="n">
        <f aca="false">ROUND(M112*F112,2)</f>
        <v>0</v>
      </c>
      <c r="R112" s="50" t="n">
        <f aca="false">ROUND(N112*F112,2)</f>
        <v>0</v>
      </c>
      <c r="S112" s="52" t="n">
        <f aca="false">ROUND(Q112+R112,2)</f>
        <v>0</v>
      </c>
    </row>
    <row r="113" customFormat="false" ht="32.8" hidden="false" customHeight="false" outlineLevel="0" collapsed="false">
      <c r="A113" s="99" t="s">
        <v>163</v>
      </c>
      <c r="B113" s="45" t="s">
        <v>8</v>
      </c>
      <c r="C113" s="46" t="n">
        <v>103289</v>
      </c>
      <c r="D113" s="47" t="s">
        <v>370</v>
      </c>
      <c r="E113" s="48" t="s">
        <v>42</v>
      </c>
      <c r="F113" s="49" t="n">
        <v>3</v>
      </c>
      <c r="G113" s="50"/>
      <c r="H113" s="50"/>
      <c r="I113" s="50" t="n">
        <f aca="false">ROUND((H113+G113),2)</f>
        <v>0</v>
      </c>
      <c r="J113" s="50" t="n">
        <f aca="false">ROUND((G113*F113),2)</f>
        <v>0</v>
      </c>
      <c r="K113" s="50" t="n">
        <f aca="false">ROUND((H113*F113),2)</f>
        <v>0</v>
      </c>
      <c r="L113" s="50" t="n">
        <f aca="false">ROUND((K113+J113),2)</f>
        <v>0</v>
      </c>
      <c r="M113" s="50" t="n">
        <f aca="false">ROUND((IF(P113="BDI 1",((1+($S$3/100))*G113),((1+($S$4/100))*G113))),2)</f>
        <v>0</v>
      </c>
      <c r="N113" s="50" t="n">
        <f aca="false">ROUND((IF(P113="BDI 1",((1+($S$3/100))*H113),((1+($S$4/100))*H113))),2)</f>
        <v>0</v>
      </c>
      <c r="O113" s="50" t="n">
        <f aca="false">ROUND((M113+N113),2)</f>
        <v>0</v>
      </c>
      <c r="P113" s="51" t="s">
        <v>28</v>
      </c>
      <c r="Q113" s="50" t="n">
        <f aca="false">ROUND(M113*F113,2)</f>
        <v>0</v>
      </c>
      <c r="R113" s="50" t="n">
        <f aca="false">ROUND(N113*F113,2)</f>
        <v>0</v>
      </c>
      <c r="S113" s="52" t="n">
        <f aca="false">ROUND(Q113+R113,2)</f>
        <v>0</v>
      </c>
    </row>
    <row r="114" customFormat="false" ht="32.8" hidden="false" customHeight="false" outlineLevel="0" collapsed="false">
      <c r="A114" s="99" t="s">
        <v>164</v>
      </c>
      <c r="B114" s="45" t="s">
        <v>8</v>
      </c>
      <c r="C114" s="46" t="n">
        <v>103290</v>
      </c>
      <c r="D114" s="47" t="s">
        <v>41</v>
      </c>
      <c r="E114" s="48" t="s">
        <v>42</v>
      </c>
      <c r="F114" s="49" t="n">
        <v>3</v>
      </c>
      <c r="G114" s="50"/>
      <c r="H114" s="50"/>
      <c r="I114" s="50" t="n">
        <f aca="false">ROUND((H114+G114),2)</f>
        <v>0</v>
      </c>
      <c r="J114" s="50" t="n">
        <f aca="false">ROUND((G114*F114),2)</f>
        <v>0</v>
      </c>
      <c r="K114" s="50" t="n">
        <f aca="false">ROUND((H114*F114),2)</f>
        <v>0</v>
      </c>
      <c r="L114" s="50" t="n">
        <f aca="false">ROUND((K114+J114),2)</f>
        <v>0</v>
      </c>
      <c r="M114" s="50" t="n">
        <f aca="false">ROUND((IF(P114="BDI 1",((1+($S$3/100))*G114),((1+($S$4/100))*G114))),2)</f>
        <v>0</v>
      </c>
      <c r="N114" s="50" t="n">
        <f aca="false">ROUND((IF(P114="BDI 1",((1+($S$3/100))*H114),((1+($S$4/100))*H114))),2)</f>
        <v>0</v>
      </c>
      <c r="O114" s="50" t="n">
        <f aca="false">ROUND((M114+N114),2)</f>
        <v>0</v>
      </c>
      <c r="P114" s="51" t="s">
        <v>28</v>
      </c>
      <c r="Q114" s="50" t="n">
        <f aca="false">ROUND(M114*F114,2)</f>
        <v>0</v>
      </c>
      <c r="R114" s="50" t="n">
        <f aca="false">ROUND(N114*F114,2)</f>
        <v>0</v>
      </c>
      <c r="S114" s="52" t="n">
        <f aca="false">ROUND(Q114+R114,2)</f>
        <v>0</v>
      </c>
    </row>
    <row r="115" customFormat="false" ht="15" hidden="false" customHeight="false" outlineLevel="0" collapsed="false">
      <c r="A115" s="99" t="s">
        <v>165</v>
      </c>
      <c r="B115" s="45" t="s">
        <v>51</v>
      </c>
      <c r="C115" s="46" t="n">
        <v>98</v>
      </c>
      <c r="D115" s="47" t="s">
        <v>61</v>
      </c>
      <c r="E115" s="48" t="s">
        <v>40</v>
      </c>
      <c r="F115" s="49" t="n">
        <v>1</v>
      </c>
      <c r="G115" s="50"/>
      <c r="H115" s="50"/>
      <c r="I115" s="50" t="n">
        <f aca="false">ROUND((H115+G115),2)</f>
        <v>0</v>
      </c>
      <c r="J115" s="50" t="n">
        <f aca="false">ROUND((G115*F115),2)</f>
        <v>0</v>
      </c>
      <c r="K115" s="50" t="n">
        <f aca="false">ROUND((H115*F115),2)</f>
        <v>0</v>
      </c>
      <c r="L115" s="50" t="n">
        <f aca="false">ROUND((K115+J115),2)</f>
        <v>0</v>
      </c>
      <c r="M115" s="50" t="n">
        <f aca="false">ROUND((IF(P115="BDI 1",((1+($S$3/100))*G115),((1+($S$4/100))*G115))),2)</f>
        <v>0</v>
      </c>
      <c r="N115" s="50" t="n">
        <f aca="false">ROUND((IF(P115="BDI 1",((1+($S$3/100))*H115),((1+($S$4/100))*H115))),2)</f>
        <v>0</v>
      </c>
      <c r="O115" s="50" t="n">
        <f aca="false">ROUND((M115+N115),2)</f>
        <v>0</v>
      </c>
      <c r="P115" s="51" t="s">
        <v>28</v>
      </c>
      <c r="Q115" s="50" t="n">
        <f aca="false">ROUND(M115*F115,2)</f>
        <v>0</v>
      </c>
      <c r="R115" s="50" t="n">
        <f aca="false">ROUND(N115*F115,2)</f>
        <v>0</v>
      </c>
      <c r="S115" s="52" t="n">
        <f aca="false">ROUND(Q115+R115,2)</f>
        <v>0</v>
      </c>
    </row>
    <row r="116" customFormat="false" ht="22.35" hidden="false" customHeight="false" outlineLevel="0" collapsed="false">
      <c r="A116" s="99" t="s">
        <v>166</v>
      </c>
      <c r="B116" s="45" t="s">
        <v>8</v>
      </c>
      <c r="C116" s="46" t="n">
        <v>103244</v>
      </c>
      <c r="D116" s="47" t="s">
        <v>369</v>
      </c>
      <c r="E116" s="48" t="s">
        <v>40</v>
      </c>
      <c r="F116" s="49" t="n">
        <v>1</v>
      </c>
      <c r="G116" s="50"/>
      <c r="H116" s="50"/>
      <c r="I116" s="50" t="n">
        <f aca="false">ROUND((H116+G116),2)</f>
        <v>0</v>
      </c>
      <c r="J116" s="50" t="n">
        <f aca="false">ROUND((G116*F116),2)</f>
        <v>0</v>
      </c>
      <c r="K116" s="50" t="n">
        <f aca="false">ROUND((H116*F116),2)</f>
        <v>0</v>
      </c>
      <c r="L116" s="50" t="n">
        <f aca="false">ROUND((K116+J116),2)</f>
        <v>0</v>
      </c>
      <c r="M116" s="50" t="n">
        <f aca="false">ROUND((IF(P116="BDI 1",((1+($S$3/100))*G116),((1+($S$4/100))*G116))),2)</f>
        <v>0</v>
      </c>
      <c r="N116" s="50" t="n">
        <f aca="false">ROUND((IF(P116="BDI 1",((1+($S$3/100))*H116),((1+($S$4/100))*H116))),2)</f>
        <v>0</v>
      </c>
      <c r="O116" s="50" t="n">
        <f aca="false">ROUND((M116+N116),2)</f>
        <v>0</v>
      </c>
      <c r="P116" s="51" t="s">
        <v>28</v>
      </c>
      <c r="Q116" s="50" t="n">
        <f aca="false">ROUND(M116*F116,2)</f>
        <v>0</v>
      </c>
      <c r="R116" s="50" t="n">
        <f aca="false">ROUND(N116*F116,2)</f>
        <v>0</v>
      </c>
      <c r="S116" s="52" t="n">
        <f aca="false">ROUND(Q116+R116,2)</f>
        <v>0</v>
      </c>
    </row>
    <row r="117" customFormat="false" ht="32.8" hidden="false" customHeight="false" outlineLevel="0" collapsed="false">
      <c r="A117" s="99" t="s">
        <v>167</v>
      </c>
      <c r="B117" s="45" t="s">
        <v>8</v>
      </c>
      <c r="C117" s="46" t="n">
        <v>90437</v>
      </c>
      <c r="D117" s="47" t="s">
        <v>47</v>
      </c>
      <c r="E117" s="48" t="s">
        <v>40</v>
      </c>
      <c r="F117" s="49" t="n">
        <v>1</v>
      </c>
      <c r="G117" s="50"/>
      <c r="H117" s="50"/>
      <c r="I117" s="50" t="n">
        <f aca="false">ROUND((H117+G117),2)</f>
        <v>0</v>
      </c>
      <c r="J117" s="50" t="n">
        <f aca="false">ROUND((G117*F117),2)</f>
        <v>0</v>
      </c>
      <c r="K117" s="50" t="n">
        <f aca="false">ROUND((H117*F117),2)</f>
        <v>0</v>
      </c>
      <c r="L117" s="50" t="n">
        <f aca="false">ROUND((K117+J117),2)</f>
        <v>0</v>
      </c>
      <c r="M117" s="50" t="n">
        <f aca="false">ROUND((IF(P117="BDI 1",((1+($S$3/100))*G117),((1+($S$4/100))*G117))),2)</f>
        <v>0</v>
      </c>
      <c r="N117" s="50" t="n">
        <f aca="false">ROUND((IF(P117="BDI 1",((1+($S$3/100))*H117),((1+($S$4/100))*H117))),2)</f>
        <v>0</v>
      </c>
      <c r="O117" s="50" t="n">
        <f aca="false">ROUND((M117+N117),2)</f>
        <v>0</v>
      </c>
      <c r="P117" s="51" t="s">
        <v>28</v>
      </c>
      <c r="Q117" s="50" t="n">
        <f aca="false">ROUND(M117*F117,2)</f>
        <v>0</v>
      </c>
      <c r="R117" s="50" t="n">
        <f aca="false">ROUND(N117*F117,2)</f>
        <v>0</v>
      </c>
      <c r="S117" s="52" t="n">
        <f aca="false">ROUND(Q117+R117,2)</f>
        <v>0</v>
      </c>
    </row>
    <row r="118" customFormat="false" ht="15" hidden="false" customHeight="false" outlineLevel="0" collapsed="false">
      <c r="A118" s="99" t="s">
        <v>168</v>
      </c>
      <c r="B118" s="45" t="s">
        <v>8</v>
      </c>
      <c r="C118" s="46" t="n">
        <v>38124</v>
      </c>
      <c r="D118" s="47" t="s">
        <v>49</v>
      </c>
      <c r="E118" s="48" t="s">
        <v>40</v>
      </c>
      <c r="F118" s="49" t="n">
        <v>1</v>
      </c>
      <c r="G118" s="50"/>
      <c r="H118" s="50"/>
      <c r="I118" s="50" t="n">
        <f aca="false">ROUND((H118+G118),2)</f>
        <v>0</v>
      </c>
      <c r="J118" s="50" t="n">
        <f aca="false">ROUND((G118*F118),2)</f>
        <v>0</v>
      </c>
      <c r="K118" s="50" t="n">
        <f aca="false">ROUND((H118*F118),2)</f>
        <v>0</v>
      </c>
      <c r="L118" s="50" t="n">
        <f aca="false">ROUND((K118+J118),2)</f>
        <v>0</v>
      </c>
      <c r="M118" s="50" t="n">
        <f aca="false">ROUND((IF(P118="BDI 1",((1+($S$3/100))*G118),((1+($S$4/100))*G118))),2)</f>
        <v>0</v>
      </c>
      <c r="N118" s="50" t="n">
        <f aca="false">ROUND((IF(P118="BDI 1",((1+($S$3/100))*H118),((1+($S$4/100))*H118))),2)</f>
        <v>0</v>
      </c>
      <c r="O118" s="50" t="n">
        <f aca="false">ROUND((M118+N118),2)</f>
        <v>0</v>
      </c>
      <c r="P118" s="51" t="s">
        <v>28</v>
      </c>
      <c r="Q118" s="50" t="n">
        <f aca="false">ROUND(M118*F118,2)</f>
        <v>0</v>
      </c>
      <c r="R118" s="50" t="n">
        <f aca="false">ROUND(N118*F118,2)</f>
        <v>0</v>
      </c>
      <c r="S118" s="52" t="n">
        <f aca="false">ROUND(Q118+R118,2)</f>
        <v>0</v>
      </c>
    </row>
    <row r="119" customFormat="false" ht="22.35" hidden="false" customHeight="false" outlineLevel="0" collapsed="false">
      <c r="A119" s="99" t="s">
        <v>169</v>
      </c>
      <c r="B119" s="45" t="s">
        <v>51</v>
      </c>
      <c r="C119" s="46" t="n">
        <v>63148</v>
      </c>
      <c r="D119" s="47" t="s">
        <v>52</v>
      </c>
      <c r="E119" s="48" t="s">
        <v>42</v>
      </c>
      <c r="F119" s="49" t="n">
        <v>3</v>
      </c>
      <c r="G119" s="50"/>
      <c r="H119" s="50"/>
      <c r="I119" s="50" t="n">
        <f aca="false">ROUND((H119+G119),2)</f>
        <v>0</v>
      </c>
      <c r="J119" s="50" t="n">
        <f aca="false">ROUND((G119*F119),2)</f>
        <v>0</v>
      </c>
      <c r="K119" s="50" t="n">
        <f aca="false">ROUND((H119*F119),2)</f>
        <v>0</v>
      </c>
      <c r="L119" s="50" t="n">
        <f aca="false">ROUND((K119+J119),2)</f>
        <v>0</v>
      </c>
      <c r="M119" s="50" t="n">
        <f aca="false">ROUND((IF(P119="BDI 1",((1+($S$3/100))*G119),((1+($S$4/100))*G119))),2)</f>
        <v>0</v>
      </c>
      <c r="N119" s="50" t="n">
        <f aca="false">ROUND((IF(P119="BDI 1",((1+($S$3/100))*H119),((1+($S$4/100))*H119))),2)</f>
        <v>0</v>
      </c>
      <c r="O119" s="50" t="n">
        <f aca="false">ROUND((M119+N119),2)</f>
        <v>0</v>
      </c>
      <c r="P119" s="51" t="s">
        <v>28</v>
      </c>
      <c r="Q119" s="50" t="n">
        <f aca="false">ROUND(M119*F119,2)</f>
        <v>0</v>
      </c>
      <c r="R119" s="50" t="n">
        <f aca="false">ROUND(N119*F119,2)</f>
        <v>0</v>
      </c>
      <c r="S119" s="52" t="n">
        <f aca="false">ROUND(Q119+R119,2)</f>
        <v>0</v>
      </c>
    </row>
    <row r="120" customFormat="false" ht="15" hidden="false" customHeight="false" outlineLevel="0" collapsed="false">
      <c r="A120" s="99" t="s">
        <v>170</v>
      </c>
      <c r="B120" s="45" t="s">
        <v>58</v>
      </c>
      <c r="C120" s="46" t="n">
        <v>195</v>
      </c>
      <c r="D120" s="47" t="s">
        <v>59</v>
      </c>
      <c r="E120" s="48" t="s">
        <v>40</v>
      </c>
      <c r="F120" s="49" t="n">
        <v>1</v>
      </c>
      <c r="G120" s="50"/>
      <c r="H120" s="50"/>
      <c r="I120" s="50" t="n">
        <f aca="false">ROUND((H120+G120),2)</f>
        <v>0</v>
      </c>
      <c r="J120" s="50" t="n">
        <f aca="false">ROUND((G120*F120),2)</f>
        <v>0</v>
      </c>
      <c r="K120" s="50" t="n">
        <f aca="false">ROUND((H120*F120),2)</f>
        <v>0</v>
      </c>
      <c r="L120" s="50" t="n">
        <f aca="false">ROUND((K120+J120),2)</f>
        <v>0</v>
      </c>
      <c r="M120" s="50" t="n">
        <f aca="false">ROUND((IF(P120="BDI 1",((1+($S$3/100))*G120),((1+($S$4/100))*G120))),2)</f>
        <v>0</v>
      </c>
      <c r="N120" s="50" t="n">
        <f aca="false">ROUND((IF(P120="BDI 1",((1+($S$3/100))*H120),((1+($S$4/100))*H120))),2)</f>
        <v>0</v>
      </c>
      <c r="O120" s="50" t="n">
        <f aca="false">ROUND((M120+N120),2)</f>
        <v>0</v>
      </c>
      <c r="P120" s="51" t="s">
        <v>28</v>
      </c>
      <c r="Q120" s="50" t="n">
        <f aca="false">ROUND(M120*F120,2)</f>
        <v>0</v>
      </c>
      <c r="R120" s="50" t="n">
        <f aca="false">ROUND(N120*F120,2)</f>
        <v>0</v>
      </c>
      <c r="S120" s="52" t="n">
        <f aca="false">ROUND(Q120+R120,2)</f>
        <v>0</v>
      </c>
    </row>
    <row r="121" customFormat="false" ht="32.8" hidden="false" customHeight="false" outlineLevel="0" collapsed="false">
      <c r="A121" s="99" t="s">
        <v>171</v>
      </c>
      <c r="B121" s="45" t="s">
        <v>8</v>
      </c>
      <c r="C121" s="46" t="n">
        <v>91845</v>
      </c>
      <c r="D121" s="47" t="s">
        <v>65</v>
      </c>
      <c r="E121" s="48" t="s">
        <v>42</v>
      </c>
      <c r="F121" s="49" t="n">
        <v>3</v>
      </c>
      <c r="G121" s="50"/>
      <c r="H121" s="50"/>
      <c r="I121" s="50" t="n">
        <f aca="false">ROUND((H121+G121),2)</f>
        <v>0</v>
      </c>
      <c r="J121" s="50" t="n">
        <f aca="false">ROUND((G121*F121),2)</f>
        <v>0</v>
      </c>
      <c r="K121" s="50" t="n">
        <f aca="false">ROUND((H121*F121),2)</f>
        <v>0</v>
      </c>
      <c r="L121" s="50" t="n">
        <f aca="false">ROUND((K121+J121),2)</f>
        <v>0</v>
      </c>
      <c r="M121" s="50" t="n">
        <f aca="false">ROUND((IF(P121="BDI 1",((1+($S$3/100))*G121),((1+($S$4/100))*G121))),2)</f>
        <v>0</v>
      </c>
      <c r="N121" s="50" t="n">
        <f aca="false">ROUND((IF(P121="BDI 1",((1+($S$3/100))*H121),((1+($S$4/100))*H121))),2)</f>
        <v>0</v>
      </c>
      <c r="O121" s="50" t="n">
        <f aca="false">ROUND((M121+N121),2)</f>
        <v>0</v>
      </c>
      <c r="P121" s="51" t="s">
        <v>28</v>
      </c>
      <c r="Q121" s="50" t="n">
        <f aca="false">ROUND(M121*F121,2)</f>
        <v>0</v>
      </c>
      <c r="R121" s="50" t="n">
        <f aca="false">ROUND(N121*F121,2)</f>
        <v>0</v>
      </c>
      <c r="S121" s="52" t="n">
        <f aca="false">ROUND(Q121+R121,2)</f>
        <v>0</v>
      </c>
    </row>
    <row r="122" customFormat="false" ht="15" hidden="false" customHeight="false" outlineLevel="0" collapsed="false">
      <c r="A122" s="99" t="s">
        <v>172</v>
      </c>
      <c r="B122" s="45" t="s">
        <v>51</v>
      </c>
      <c r="C122" s="46" t="n">
        <v>96</v>
      </c>
      <c r="D122" s="47" t="s">
        <v>56</v>
      </c>
      <c r="E122" s="48" t="s">
        <v>42</v>
      </c>
      <c r="F122" s="49" t="n">
        <v>3.6</v>
      </c>
      <c r="G122" s="50"/>
      <c r="H122" s="50"/>
      <c r="I122" s="50" t="n">
        <f aca="false">ROUND((H122+G122),2)</f>
        <v>0</v>
      </c>
      <c r="J122" s="50" t="n">
        <f aca="false">ROUND((G122*F122),2)</f>
        <v>0</v>
      </c>
      <c r="K122" s="50" t="n">
        <f aca="false">ROUND((H122*F122),2)</f>
        <v>0</v>
      </c>
      <c r="L122" s="50" t="n">
        <f aca="false">ROUND((K122+J122),2)</f>
        <v>0</v>
      </c>
      <c r="M122" s="50" t="n">
        <f aca="false">ROUND((IF(P122="BDI 1",((1+($S$3/100))*G122),((1+($S$4/100))*G122))),2)</f>
        <v>0</v>
      </c>
      <c r="N122" s="50" t="n">
        <f aca="false">ROUND((IF(P122="BDI 1",((1+($S$3/100))*H122),((1+($S$4/100))*H122))),2)</f>
        <v>0</v>
      </c>
      <c r="O122" s="50" t="n">
        <f aca="false">ROUND((M122+N122),2)</f>
        <v>0</v>
      </c>
      <c r="P122" s="51" t="s">
        <v>28</v>
      </c>
      <c r="Q122" s="50" t="n">
        <f aca="false">ROUND(M122*F122,2)</f>
        <v>0</v>
      </c>
      <c r="R122" s="50" t="n">
        <f aca="false">ROUND(N122*F122,2)</f>
        <v>0</v>
      </c>
      <c r="S122" s="52" t="n">
        <f aca="false">ROUND(Q122+R122,2)</f>
        <v>0</v>
      </c>
    </row>
    <row r="123" customFormat="false" ht="15" hidden="false" customHeight="false" outlineLevel="0" collapsed="false">
      <c r="A123" s="53"/>
      <c r="B123" s="54"/>
      <c r="C123" s="55"/>
      <c r="D123" s="56"/>
      <c r="E123" s="55"/>
      <c r="F123" s="57"/>
      <c r="G123" s="57"/>
      <c r="H123" s="57"/>
      <c r="I123" s="58"/>
      <c r="J123" s="58"/>
      <c r="K123" s="58"/>
      <c r="L123" s="58"/>
      <c r="M123" s="59"/>
      <c r="N123" s="59"/>
      <c r="O123" s="59"/>
      <c r="P123" s="59"/>
      <c r="Q123" s="59"/>
      <c r="R123" s="59"/>
      <c r="S123" s="60"/>
    </row>
    <row r="124" customFormat="false" ht="15" hidden="false" customHeight="false" outlineLevel="0" collapsed="false">
      <c r="A124" s="98" t="n">
        <v>10</v>
      </c>
      <c r="B124" s="38"/>
      <c r="C124" s="39"/>
      <c r="D124" s="40" t="s">
        <v>380</v>
      </c>
      <c r="E124" s="40"/>
      <c r="F124" s="41"/>
      <c r="G124" s="42"/>
      <c r="H124" s="42"/>
      <c r="I124" s="42"/>
      <c r="J124" s="42" t="n">
        <f aca="false">SUBTOTAL(9,J125:J135)</f>
        <v>0</v>
      </c>
      <c r="K124" s="42" t="n">
        <f aca="false">SUBTOTAL(9,K125:K135)</f>
        <v>0</v>
      </c>
      <c r="L124" s="42" t="n">
        <f aca="false">SUBTOTAL(9,L125:L135)</f>
        <v>0</v>
      </c>
      <c r="M124" s="42"/>
      <c r="N124" s="42"/>
      <c r="O124" s="42"/>
      <c r="P124" s="42"/>
      <c r="Q124" s="42" t="n">
        <f aca="false">SUBTOTAL(9,Q125:Q135)</f>
        <v>0</v>
      </c>
      <c r="R124" s="42" t="n">
        <f aca="false">SUBTOTAL(9,R125:R135)</f>
        <v>0</v>
      </c>
      <c r="S124" s="43" t="n">
        <f aca="false">SUBTOTAL(9,S125:S135)</f>
        <v>0</v>
      </c>
    </row>
    <row r="125" customFormat="false" ht="22.35" hidden="false" customHeight="false" outlineLevel="0" collapsed="false">
      <c r="A125" s="99" t="s">
        <v>176</v>
      </c>
      <c r="B125" s="45" t="s">
        <v>8</v>
      </c>
      <c r="C125" s="46" t="n">
        <v>104315</v>
      </c>
      <c r="D125" s="47" t="s">
        <v>63</v>
      </c>
      <c r="E125" s="48" t="s">
        <v>42</v>
      </c>
      <c r="F125" s="49" t="n">
        <v>3</v>
      </c>
      <c r="G125" s="50"/>
      <c r="H125" s="50"/>
      <c r="I125" s="50" t="n">
        <f aca="false">ROUND((H125+G125),2)</f>
        <v>0</v>
      </c>
      <c r="J125" s="50" t="n">
        <f aca="false">ROUND((G125*F125),2)</f>
        <v>0</v>
      </c>
      <c r="K125" s="50" t="n">
        <f aca="false">ROUND((H125*F125),2)</f>
        <v>0</v>
      </c>
      <c r="L125" s="50" t="n">
        <f aca="false">ROUND((K125+J125),2)</f>
        <v>0</v>
      </c>
      <c r="M125" s="50" t="n">
        <f aca="false">ROUND((IF(P125="BDI 1",((1+($S$3/100))*G125),((1+($S$4/100))*G125))),2)</f>
        <v>0</v>
      </c>
      <c r="N125" s="50" t="n">
        <f aca="false">ROUND((IF(P125="BDI 1",((1+($S$3/100))*H125),((1+($S$4/100))*H125))),2)</f>
        <v>0</v>
      </c>
      <c r="O125" s="50" t="n">
        <f aca="false">ROUND((M125+N125),2)</f>
        <v>0</v>
      </c>
      <c r="P125" s="51" t="s">
        <v>28</v>
      </c>
      <c r="Q125" s="50" t="n">
        <f aca="false">ROUND(M125*F125,2)</f>
        <v>0</v>
      </c>
      <c r="R125" s="50" t="n">
        <f aca="false">ROUND(N125*F125,2)</f>
        <v>0</v>
      </c>
      <c r="S125" s="52" t="n">
        <f aca="false">ROUND(Q125+R125,2)</f>
        <v>0</v>
      </c>
    </row>
    <row r="126" customFormat="false" ht="32.8" hidden="false" customHeight="false" outlineLevel="0" collapsed="false">
      <c r="A126" s="99" t="s">
        <v>177</v>
      </c>
      <c r="B126" s="45" t="s">
        <v>8</v>
      </c>
      <c r="C126" s="46" t="n">
        <v>103289</v>
      </c>
      <c r="D126" s="47" t="s">
        <v>370</v>
      </c>
      <c r="E126" s="48" t="s">
        <v>42</v>
      </c>
      <c r="F126" s="49" t="n">
        <v>3</v>
      </c>
      <c r="G126" s="50"/>
      <c r="H126" s="50"/>
      <c r="I126" s="50" t="n">
        <f aca="false">ROUND((H126+G126),2)</f>
        <v>0</v>
      </c>
      <c r="J126" s="50" t="n">
        <f aca="false">ROUND((G126*F126),2)</f>
        <v>0</v>
      </c>
      <c r="K126" s="50" t="n">
        <f aca="false">ROUND((H126*F126),2)</f>
        <v>0</v>
      </c>
      <c r="L126" s="50" t="n">
        <f aca="false">ROUND((K126+J126),2)</f>
        <v>0</v>
      </c>
      <c r="M126" s="50" t="n">
        <f aca="false">ROUND((IF(P126="BDI 1",((1+($S$3/100))*G126),((1+($S$4/100))*G126))),2)</f>
        <v>0</v>
      </c>
      <c r="N126" s="50" t="n">
        <f aca="false">ROUND((IF(P126="BDI 1",((1+($S$3/100))*H126),((1+($S$4/100))*H126))),2)</f>
        <v>0</v>
      </c>
      <c r="O126" s="50" t="n">
        <f aca="false">ROUND((M126+N126),2)</f>
        <v>0</v>
      </c>
      <c r="P126" s="51" t="s">
        <v>28</v>
      </c>
      <c r="Q126" s="50" t="n">
        <f aca="false">ROUND(M126*F126,2)</f>
        <v>0</v>
      </c>
      <c r="R126" s="50" t="n">
        <f aca="false">ROUND(N126*F126,2)</f>
        <v>0</v>
      </c>
      <c r="S126" s="52" t="n">
        <f aca="false">ROUND(Q126+R126,2)</f>
        <v>0</v>
      </c>
    </row>
    <row r="127" customFormat="false" ht="32.8" hidden="false" customHeight="false" outlineLevel="0" collapsed="false">
      <c r="A127" s="99" t="s">
        <v>178</v>
      </c>
      <c r="B127" s="45" t="s">
        <v>8</v>
      </c>
      <c r="C127" s="46" t="n">
        <v>103290</v>
      </c>
      <c r="D127" s="47" t="s">
        <v>41</v>
      </c>
      <c r="E127" s="48" t="s">
        <v>42</v>
      </c>
      <c r="F127" s="49" t="n">
        <v>3</v>
      </c>
      <c r="G127" s="50"/>
      <c r="H127" s="50"/>
      <c r="I127" s="50" t="n">
        <f aca="false">ROUND((H127+G127),2)</f>
        <v>0</v>
      </c>
      <c r="J127" s="50" t="n">
        <f aca="false">ROUND((G127*F127),2)</f>
        <v>0</v>
      </c>
      <c r="K127" s="50" t="n">
        <f aca="false">ROUND((H127*F127),2)</f>
        <v>0</v>
      </c>
      <c r="L127" s="50" t="n">
        <f aca="false">ROUND((K127+J127),2)</f>
        <v>0</v>
      </c>
      <c r="M127" s="50" t="n">
        <f aca="false">ROUND((IF(P127="BDI 1",((1+($S$3/100))*G127),((1+($S$4/100))*G127))),2)</f>
        <v>0</v>
      </c>
      <c r="N127" s="50" t="n">
        <f aca="false">ROUND((IF(P127="BDI 1",((1+($S$3/100))*H127),((1+($S$4/100))*H127))),2)</f>
        <v>0</v>
      </c>
      <c r="O127" s="50" t="n">
        <f aca="false">ROUND((M127+N127),2)</f>
        <v>0</v>
      </c>
      <c r="P127" s="51" t="s">
        <v>28</v>
      </c>
      <c r="Q127" s="50" t="n">
        <f aca="false">ROUND(M127*F127,2)</f>
        <v>0</v>
      </c>
      <c r="R127" s="50" t="n">
        <f aca="false">ROUND(N127*F127,2)</f>
        <v>0</v>
      </c>
      <c r="S127" s="52" t="n">
        <f aca="false">ROUND(Q127+R127,2)</f>
        <v>0</v>
      </c>
    </row>
    <row r="128" customFormat="false" ht="15" hidden="false" customHeight="false" outlineLevel="0" collapsed="false">
      <c r="A128" s="99" t="s">
        <v>179</v>
      </c>
      <c r="B128" s="45" t="s">
        <v>51</v>
      </c>
      <c r="C128" s="46" t="n">
        <v>98</v>
      </c>
      <c r="D128" s="47" t="s">
        <v>61</v>
      </c>
      <c r="E128" s="48" t="s">
        <v>40</v>
      </c>
      <c r="F128" s="49" t="n">
        <v>1</v>
      </c>
      <c r="G128" s="50"/>
      <c r="H128" s="50"/>
      <c r="I128" s="50" t="n">
        <f aca="false">ROUND((H128+G128),2)</f>
        <v>0</v>
      </c>
      <c r="J128" s="50" t="n">
        <f aca="false">ROUND((G128*F128),2)</f>
        <v>0</v>
      </c>
      <c r="K128" s="50" t="n">
        <f aca="false">ROUND((H128*F128),2)</f>
        <v>0</v>
      </c>
      <c r="L128" s="50" t="n">
        <f aca="false">ROUND((K128+J128),2)</f>
        <v>0</v>
      </c>
      <c r="M128" s="50" t="n">
        <f aca="false">ROUND((IF(P128="BDI 1",((1+($S$3/100))*G128),((1+($S$4/100))*G128))),2)</f>
        <v>0</v>
      </c>
      <c r="N128" s="50" t="n">
        <f aca="false">ROUND((IF(P128="BDI 1",((1+($S$3/100))*H128),((1+($S$4/100))*H128))),2)</f>
        <v>0</v>
      </c>
      <c r="O128" s="50" t="n">
        <f aca="false">ROUND((M128+N128),2)</f>
        <v>0</v>
      </c>
      <c r="P128" s="51" t="s">
        <v>28</v>
      </c>
      <c r="Q128" s="50" t="n">
        <f aca="false">ROUND(M128*F128,2)</f>
        <v>0</v>
      </c>
      <c r="R128" s="50" t="n">
        <f aca="false">ROUND(N128*F128,2)</f>
        <v>0</v>
      </c>
      <c r="S128" s="52" t="n">
        <f aca="false">ROUND(Q128+R128,2)</f>
        <v>0</v>
      </c>
    </row>
    <row r="129" customFormat="false" ht="22.35" hidden="false" customHeight="false" outlineLevel="0" collapsed="false">
      <c r="A129" s="99" t="s">
        <v>180</v>
      </c>
      <c r="B129" s="45" t="s">
        <v>8</v>
      </c>
      <c r="C129" s="46" t="n">
        <v>103244</v>
      </c>
      <c r="D129" s="47" t="s">
        <v>369</v>
      </c>
      <c r="E129" s="48" t="s">
        <v>40</v>
      </c>
      <c r="F129" s="49" t="n">
        <v>1</v>
      </c>
      <c r="G129" s="50"/>
      <c r="H129" s="50"/>
      <c r="I129" s="50" t="n">
        <f aca="false">ROUND((H129+G129),2)</f>
        <v>0</v>
      </c>
      <c r="J129" s="50" t="n">
        <f aca="false">ROUND((G129*F129),2)</f>
        <v>0</v>
      </c>
      <c r="K129" s="50" t="n">
        <f aca="false">ROUND((H129*F129),2)</f>
        <v>0</v>
      </c>
      <c r="L129" s="50" t="n">
        <f aca="false">ROUND((K129+J129),2)</f>
        <v>0</v>
      </c>
      <c r="M129" s="50" t="n">
        <f aca="false">ROUND((IF(P129="BDI 1",((1+($S$3/100))*G129),((1+($S$4/100))*G129))),2)</f>
        <v>0</v>
      </c>
      <c r="N129" s="50" t="n">
        <f aca="false">ROUND((IF(P129="BDI 1",((1+($S$3/100))*H129),((1+($S$4/100))*H129))),2)</f>
        <v>0</v>
      </c>
      <c r="O129" s="50" t="n">
        <f aca="false">ROUND((M129+N129),2)</f>
        <v>0</v>
      </c>
      <c r="P129" s="51" t="s">
        <v>28</v>
      </c>
      <c r="Q129" s="50" t="n">
        <f aca="false">ROUND(M129*F129,2)</f>
        <v>0</v>
      </c>
      <c r="R129" s="50" t="n">
        <f aca="false">ROUND(N129*F129,2)</f>
        <v>0</v>
      </c>
      <c r="S129" s="52" t="n">
        <f aca="false">ROUND(Q129+R129,2)</f>
        <v>0</v>
      </c>
    </row>
    <row r="130" customFormat="false" ht="32.8" hidden="false" customHeight="false" outlineLevel="0" collapsed="false">
      <c r="A130" s="99" t="s">
        <v>181</v>
      </c>
      <c r="B130" s="45" t="s">
        <v>8</v>
      </c>
      <c r="C130" s="46" t="n">
        <v>90437</v>
      </c>
      <c r="D130" s="47" t="s">
        <v>47</v>
      </c>
      <c r="E130" s="48" t="s">
        <v>40</v>
      </c>
      <c r="F130" s="49" t="n">
        <v>1</v>
      </c>
      <c r="G130" s="50"/>
      <c r="H130" s="50"/>
      <c r="I130" s="50" t="n">
        <f aca="false">ROUND((H130+G130),2)</f>
        <v>0</v>
      </c>
      <c r="J130" s="50" t="n">
        <f aca="false">ROUND((G130*F130),2)</f>
        <v>0</v>
      </c>
      <c r="K130" s="50" t="n">
        <f aca="false">ROUND((H130*F130),2)</f>
        <v>0</v>
      </c>
      <c r="L130" s="50" t="n">
        <f aca="false">ROUND((K130+J130),2)</f>
        <v>0</v>
      </c>
      <c r="M130" s="50" t="n">
        <f aca="false">ROUND((IF(P130="BDI 1",((1+($S$3/100))*G130),((1+($S$4/100))*G130))),2)</f>
        <v>0</v>
      </c>
      <c r="N130" s="50" t="n">
        <f aca="false">ROUND((IF(P130="BDI 1",((1+($S$3/100))*H130),((1+($S$4/100))*H130))),2)</f>
        <v>0</v>
      </c>
      <c r="O130" s="50" t="n">
        <f aca="false">ROUND((M130+N130),2)</f>
        <v>0</v>
      </c>
      <c r="P130" s="51" t="s">
        <v>28</v>
      </c>
      <c r="Q130" s="50" t="n">
        <f aca="false">ROUND(M130*F130,2)</f>
        <v>0</v>
      </c>
      <c r="R130" s="50" t="n">
        <f aca="false">ROUND(N130*F130,2)</f>
        <v>0</v>
      </c>
      <c r="S130" s="52" t="n">
        <f aca="false">ROUND(Q130+R130,2)</f>
        <v>0</v>
      </c>
    </row>
    <row r="131" customFormat="false" ht="15" hidden="false" customHeight="false" outlineLevel="0" collapsed="false">
      <c r="A131" s="99" t="s">
        <v>182</v>
      </c>
      <c r="B131" s="45" t="s">
        <v>8</v>
      </c>
      <c r="C131" s="46" t="n">
        <v>38124</v>
      </c>
      <c r="D131" s="47" t="s">
        <v>49</v>
      </c>
      <c r="E131" s="48" t="s">
        <v>40</v>
      </c>
      <c r="F131" s="49" t="n">
        <v>1</v>
      </c>
      <c r="G131" s="50"/>
      <c r="H131" s="50"/>
      <c r="I131" s="50" t="n">
        <f aca="false">ROUND((H131+G131),2)</f>
        <v>0</v>
      </c>
      <c r="J131" s="50" t="n">
        <f aca="false">ROUND((G131*F131),2)</f>
        <v>0</v>
      </c>
      <c r="K131" s="50" t="n">
        <f aca="false">ROUND((H131*F131),2)</f>
        <v>0</v>
      </c>
      <c r="L131" s="50" t="n">
        <f aca="false">ROUND((K131+J131),2)</f>
        <v>0</v>
      </c>
      <c r="M131" s="50" t="n">
        <f aca="false">ROUND((IF(P131="BDI 1",((1+($S$3/100))*G131),((1+($S$4/100))*G131))),2)</f>
        <v>0</v>
      </c>
      <c r="N131" s="50" t="n">
        <f aca="false">ROUND((IF(P131="BDI 1",((1+($S$3/100))*H131),((1+($S$4/100))*H131))),2)</f>
        <v>0</v>
      </c>
      <c r="O131" s="50" t="n">
        <f aca="false">ROUND((M131+N131),2)</f>
        <v>0</v>
      </c>
      <c r="P131" s="51" t="s">
        <v>28</v>
      </c>
      <c r="Q131" s="50" t="n">
        <f aca="false">ROUND(M131*F131,2)</f>
        <v>0</v>
      </c>
      <c r="R131" s="50" t="n">
        <f aca="false">ROUND(N131*F131,2)</f>
        <v>0</v>
      </c>
      <c r="S131" s="52" t="n">
        <f aca="false">ROUND(Q131+R131,2)</f>
        <v>0</v>
      </c>
    </row>
    <row r="132" customFormat="false" ht="22.35" hidden="false" customHeight="false" outlineLevel="0" collapsed="false">
      <c r="A132" s="99" t="s">
        <v>183</v>
      </c>
      <c r="B132" s="45" t="s">
        <v>51</v>
      </c>
      <c r="C132" s="46" t="n">
        <v>63148</v>
      </c>
      <c r="D132" s="47" t="s">
        <v>52</v>
      </c>
      <c r="E132" s="48" t="s">
        <v>42</v>
      </c>
      <c r="F132" s="49" t="n">
        <v>3</v>
      </c>
      <c r="G132" s="50"/>
      <c r="H132" s="50"/>
      <c r="I132" s="50" t="n">
        <f aca="false">ROUND((H132+G132),2)</f>
        <v>0</v>
      </c>
      <c r="J132" s="50" t="n">
        <f aca="false">ROUND((G132*F132),2)</f>
        <v>0</v>
      </c>
      <c r="K132" s="50" t="n">
        <f aca="false">ROUND((H132*F132),2)</f>
        <v>0</v>
      </c>
      <c r="L132" s="50" t="n">
        <f aca="false">ROUND((K132+J132),2)</f>
        <v>0</v>
      </c>
      <c r="M132" s="50" t="n">
        <f aca="false">ROUND((IF(P132="BDI 1",((1+($S$3/100))*G132),((1+($S$4/100))*G132))),2)</f>
        <v>0</v>
      </c>
      <c r="N132" s="50" t="n">
        <f aca="false">ROUND((IF(P132="BDI 1",((1+($S$3/100))*H132),((1+($S$4/100))*H132))),2)</f>
        <v>0</v>
      </c>
      <c r="O132" s="50" t="n">
        <f aca="false">ROUND((M132+N132),2)</f>
        <v>0</v>
      </c>
      <c r="P132" s="51" t="s">
        <v>28</v>
      </c>
      <c r="Q132" s="50" t="n">
        <f aca="false">ROUND(M132*F132,2)</f>
        <v>0</v>
      </c>
      <c r="R132" s="50" t="n">
        <f aca="false">ROUND(N132*F132,2)</f>
        <v>0</v>
      </c>
      <c r="S132" s="52" t="n">
        <f aca="false">ROUND(Q132+R132,2)</f>
        <v>0</v>
      </c>
    </row>
    <row r="133" customFormat="false" ht="15" hidden="false" customHeight="false" outlineLevel="0" collapsed="false">
      <c r="A133" s="99" t="s">
        <v>184</v>
      </c>
      <c r="B133" s="45" t="s">
        <v>58</v>
      </c>
      <c r="C133" s="46" t="n">
        <v>195</v>
      </c>
      <c r="D133" s="47" t="s">
        <v>59</v>
      </c>
      <c r="E133" s="48" t="s">
        <v>40</v>
      </c>
      <c r="F133" s="49" t="n">
        <v>1</v>
      </c>
      <c r="G133" s="50"/>
      <c r="H133" s="50"/>
      <c r="I133" s="50" t="n">
        <f aca="false">ROUND((H133+G133),2)</f>
        <v>0</v>
      </c>
      <c r="J133" s="50" t="n">
        <f aca="false">ROUND((G133*F133),2)</f>
        <v>0</v>
      </c>
      <c r="K133" s="50" t="n">
        <f aca="false">ROUND((H133*F133),2)</f>
        <v>0</v>
      </c>
      <c r="L133" s="50" t="n">
        <f aca="false">ROUND((K133+J133),2)</f>
        <v>0</v>
      </c>
      <c r="M133" s="50" t="n">
        <f aca="false">ROUND((IF(P133="BDI 1",((1+($S$3/100))*G133),((1+($S$4/100))*G133))),2)</f>
        <v>0</v>
      </c>
      <c r="N133" s="50" t="n">
        <f aca="false">ROUND((IF(P133="BDI 1",((1+($S$3/100))*H133),((1+($S$4/100))*H133))),2)</f>
        <v>0</v>
      </c>
      <c r="O133" s="50" t="n">
        <f aca="false">ROUND((M133+N133),2)</f>
        <v>0</v>
      </c>
      <c r="P133" s="51" t="s">
        <v>28</v>
      </c>
      <c r="Q133" s="50" t="n">
        <f aca="false">ROUND(M133*F133,2)</f>
        <v>0</v>
      </c>
      <c r="R133" s="50" t="n">
        <f aca="false">ROUND(N133*F133,2)</f>
        <v>0</v>
      </c>
      <c r="S133" s="52" t="n">
        <f aca="false">ROUND(Q133+R133,2)</f>
        <v>0</v>
      </c>
    </row>
    <row r="134" customFormat="false" ht="32.8" hidden="false" customHeight="false" outlineLevel="0" collapsed="false">
      <c r="A134" s="99" t="s">
        <v>185</v>
      </c>
      <c r="B134" s="45" t="s">
        <v>8</v>
      </c>
      <c r="C134" s="46" t="n">
        <v>91845</v>
      </c>
      <c r="D134" s="47" t="s">
        <v>65</v>
      </c>
      <c r="E134" s="48" t="s">
        <v>42</v>
      </c>
      <c r="F134" s="49" t="n">
        <v>3</v>
      </c>
      <c r="G134" s="50"/>
      <c r="H134" s="50"/>
      <c r="I134" s="50" t="n">
        <f aca="false">ROUND((H134+G134),2)</f>
        <v>0</v>
      </c>
      <c r="J134" s="50" t="n">
        <f aca="false">ROUND((G134*F134),2)</f>
        <v>0</v>
      </c>
      <c r="K134" s="50" t="n">
        <f aca="false">ROUND((H134*F134),2)</f>
        <v>0</v>
      </c>
      <c r="L134" s="50" t="n">
        <f aca="false">ROUND((K134+J134),2)</f>
        <v>0</v>
      </c>
      <c r="M134" s="50" t="n">
        <f aca="false">ROUND((IF(P134="BDI 1",((1+($S$3/100))*G134),((1+($S$4/100))*G134))),2)</f>
        <v>0</v>
      </c>
      <c r="N134" s="50" t="n">
        <f aca="false">ROUND((IF(P134="BDI 1",((1+($S$3/100))*H134),((1+($S$4/100))*H134))),2)</f>
        <v>0</v>
      </c>
      <c r="O134" s="50" t="n">
        <f aca="false">ROUND((M134+N134),2)</f>
        <v>0</v>
      </c>
      <c r="P134" s="51" t="s">
        <v>28</v>
      </c>
      <c r="Q134" s="50" t="n">
        <f aca="false">ROUND(M134*F134,2)</f>
        <v>0</v>
      </c>
      <c r="R134" s="50" t="n">
        <f aca="false">ROUND(N134*F134,2)</f>
        <v>0</v>
      </c>
      <c r="S134" s="52" t="n">
        <f aca="false">ROUND(Q134+R134,2)</f>
        <v>0</v>
      </c>
    </row>
    <row r="135" customFormat="false" ht="15" hidden="false" customHeight="false" outlineLevel="0" collapsed="false">
      <c r="A135" s="99" t="s">
        <v>186</v>
      </c>
      <c r="B135" s="45" t="s">
        <v>51</v>
      </c>
      <c r="C135" s="46" t="n">
        <v>96</v>
      </c>
      <c r="D135" s="47" t="s">
        <v>56</v>
      </c>
      <c r="E135" s="48" t="s">
        <v>42</v>
      </c>
      <c r="F135" s="49" t="n">
        <v>3.6</v>
      </c>
      <c r="G135" s="50"/>
      <c r="H135" s="50"/>
      <c r="I135" s="50" t="n">
        <f aca="false">ROUND((H135+G135),2)</f>
        <v>0</v>
      </c>
      <c r="J135" s="50" t="n">
        <f aca="false">ROUND((G135*F135),2)</f>
        <v>0</v>
      </c>
      <c r="K135" s="50" t="n">
        <f aca="false">ROUND((H135*F135),2)</f>
        <v>0</v>
      </c>
      <c r="L135" s="50" t="n">
        <f aca="false">ROUND((K135+J135),2)</f>
        <v>0</v>
      </c>
      <c r="M135" s="50" t="n">
        <f aca="false">ROUND((IF(P135="BDI 1",((1+($S$3/100))*G135),((1+($S$4/100))*G135))),2)</f>
        <v>0</v>
      </c>
      <c r="N135" s="50" t="n">
        <f aca="false">ROUND((IF(P135="BDI 1",((1+($S$3/100))*H135),((1+($S$4/100))*H135))),2)</f>
        <v>0</v>
      </c>
      <c r="O135" s="50" t="n">
        <f aca="false">ROUND((M135+N135),2)</f>
        <v>0</v>
      </c>
      <c r="P135" s="51" t="s">
        <v>28</v>
      </c>
      <c r="Q135" s="50" t="n">
        <f aca="false">ROUND(M135*F135,2)</f>
        <v>0</v>
      </c>
      <c r="R135" s="50" t="n">
        <f aca="false">ROUND(N135*F135,2)</f>
        <v>0</v>
      </c>
      <c r="S135" s="52" t="n">
        <f aca="false">ROUND(Q135+R135,2)</f>
        <v>0</v>
      </c>
    </row>
    <row r="136" customFormat="false" ht="15" hidden="false" customHeight="false" outlineLevel="0" collapsed="false">
      <c r="A136" s="53"/>
      <c r="B136" s="54"/>
      <c r="C136" s="55"/>
      <c r="D136" s="56"/>
      <c r="E136" s="55"/>
      <c r="F136" s="57"/>
      <c r="G136" s="57"/>
      <c r="H136" s="57"/>
      <c r="I136" s="58"/>
      <c r="J136" s="58"/>
      <c r="K136" s="58"/>
      <c r="L136" s="58"/>
      <c r="M136" s="59"/>
      <c r="N136" s="59"/>
      <c r="O136" s="59"/>
      <c r="P136" s="59"/>
      <c r="Q136" s="59"/>
      <c r="R136" s="59"/>
      <c r="S136" s="60"/>
    </row>
    <row r="137" customFormat="false" ht="15" hidden="false" customHeight="false" outlineLevel="0" collapsed="false">
      <c r="A137" s="98" t="n">
        <v>11</v>
      </c>
      <c r="B137" s="38"/>
      <c r="C137" s="39"/>
      <c r="D137" s="40" t="s">
        <v>381</v>
      </c>
      <c r="E137" s="40"/>
      <c r="F137" s="41"/>
      <c r="G137" s="42"/>
      <c r="H137" s="42"/>
      <c r="I137" s="42"/>
      <c r="J137" s="42" t="n">
        <f aca="false">SUBTOTAL(9,J138:J150)</f>
        <v>0</v>
      </c>
      <c r="K137" s="42" t="n">
        <f aca="false">SUBTOTAL(9,K138:K150)</f>
        <v>0</v>
      </c>
      <c r="L137" s="42" t="n">
        <f aca="false">SUBTOTAL(9,L138:L150)</f>
        <v>0</v>
      </c>
      <c r="M137" s="42"/>
      <c r="N137" s="42"/>
      <c r="O137" s="42"/>
      <c r="P137" s="42"/>
      <c r="Q137" s="42" t="n">
        <f aca="false">SUBTOTAL(9,Q138:Q150)</f>
        <v>0</v>
      </c>
      <c r="R137" s="42" t="n">
        <f aca="false">SUBTOTAL(9,R138:R150)</f>
        <v>0</v>
      </c>
      <c r="S137" s="43" t="n">
        <f aca="false">SUBTOTAL(9,S138:S150)</f>
        <v>0</v>
      </c>
    </row>
    <row r="138" customFormat="false" ht="22.35" hidden="false" customHeight="false" outlineLevel="0" collapsed="false">
      <c r="A138" s="99" t="s">
        <v>189</v>
      </c>
      <c r="B138" s="45" t="s">
        <v>8</v>
      </c>
      <c r="C138" s="46" t="n">
        <v>103270</v>
      </c>
      <c r="D138" s="47" t="s">
        <v>382</v>
      </c>
      <c r="E138" s="48" t="s">
        <v>40</v>
      </c>
      <c r="F138" s="49" t="n">
        <v>1</v>
      </c>
      <c r="G138" s="50"/>
      <c r="H138" s="50"/>
      <c r="I138" s="50" t="n">
        <f aca="false">ROUND((H138+G138),2)</f>
        <v>0</v>
      </c>
      <c r="J138" s="50" t="n">
        <f aca="false">ROUND((G138*F138),2)</f>
        <v>0</v>
      </c>
      <c r="K138" s="50" t="n">
        <f aca="false">ROUND((H138*F138),2)</f>
        <v>0</v>
      </c>
      <c r="L138" s="50" t="n">
        <f aca="false">ROUND((K138+J138),2)</f>
        <v>0</v>
      </c>
      <c r="M138" s="50" t="n">
        <f aca="false">ROUND((IF(P138="BDI 1",((1+($S$3/100))*G138),((1+($S$4/100))*G138))),2)</f>
        <v>0</v>
      </c>
      <c r="N138" s="50" t="n">
        <f aca="false">ROUND((IF(P138="BDI 1",((1+($S$3/100))*H138),((1+($S$4/100))*H138))),2)</f>
        <v>0</v>
      </c>
      <c r="O138" s="50" t="n">
        <f aca="false">ROUND((M138+N138),2)</f>
        <v>0</v>
      </c>
      <c r="P138" s="51" t="s">
        <v>28</v>
      </c>
      <c r="Q138" s="50" t="n">
        <f aca="false">ROUND(M138*F138,2)</f>
        <v>0</v>
      </c>
      <c r="R138" s="50" t="n">
        <f aca="false">ROUND(N138*F138,2)</f>
        <v>0</v>
      </c>
      <c r="S138" s="52" t="n">
        <f aca="false">ROUND(Q138+R138,2)</f>
        <v>0</v>
      </c>
    </row>
    <row r="139" customFormat="false" ht="32.8" hidden="false" customHeight="false" outlineLevel="0" collapsed="false">
      <c r="A139" s="99" t="s">
        <v>190</v>
      </c>
      <c r="B139" s="45" t="s">
        <v>8</v>
      </c>
      <c r="C139" s="46" t="n">
        <v>103290</v>
      </c>
      <c r="D139" s="47" t="s">
        <v>41</v>
      </c>
      <c r="E139" s="48" t="s">
        <v>42</v>
      </c>
      <c r="F139" s="49" t="n">
        <v>4</v>
      </c>
      <c r="G139" s="50"/>
      <c r="H139" s="50"/>
      <c r="I139" s="50" t="n">
        <f aca="false">ROUND((H139+G139),2)</f>
        <v>0</v>
      </c>
      <c r="J139" s="50" t="n">
        <f aca="false">ROUND((G139*F139),2)</f>
        <v>0</v>
      </c>
      <c r="K139" s="50" t="n">
        <f aca="false">ROUND((H139*F139),2)</f>
        <v>0</v>
      </c>
      <c r="L139" s="50" t="n">
        <f aca="false">ROUND((K139+J139),2)</f>
        <v>0</v>
      </c>
      <c r="M139" s="50" t="n">
        <f aca="false">ROUND((IF(P139="BDI 1",((1+($S$3/100))*G139),((1+($S$4/100))*G139))),2)</f>
        <v>0</v>
      </c>
      <c r="N139" s="50" t="n">
        <f aca="false">ROUND((IF(P139="BDI 1",((1+($S$3/100))*H139),((1+($S$4/100))*H139))),2)</f>
        <v>0</v>
      </c>
      <c r="O139" s="50" t="n">
        <f aca="false">ROUND((M139+N139),2)</f>
        <v>0</v>
      </c>
      <c r="P139" s="51" t="s">
        <v>28</v>
      </c>
      <c r="Q139" s="50" t="n">
        <f aca="false">ROUND(M139*F139,2)</f>
        <v>0</v>
      </c>
      <c r="R139" s="50" t="n">
        <f aca="false">ROUND(N139*F139,2)</f>
        <v>0</v>
      </c>
      <c r="S139" s="52" t="n">
        <f aca="false">ROUND(Q139+R139,2)</f>
        <v>0</v>
      </c>
    </row>
    <row r="140" customFormat="false" ht="22.35" hidden="false" customHeight="false" outlineLevel="0" collapsed="false">
      <c r="A140" s="99" t="s">
        <v>191</v>
      </c>
      <c r="B140" s="45" t="s">
        <v>8</v>
      </c>
      <c r="C140" s="46" t="n">
        <v>97641</v>
      </c>
      <c r="D140" s="47" t="s">
        <v>43</v>
      </c>
      <c r="E140" s="48" t="s">
        <v>27</v>
      </c>
      <c r="F140" s="49" t="n">
        <v>0.28</v>
      </c>
      <c r="G140" s="50"/>
      <c r="H140" s="50"/>
      <c r="I140" s="50" t="n">
        <f aca="false">ROUND((H140+G140),2)</f>
        <v>0</v>
      </c>
      <c r="J140" s="50" t="n">
        <f aca="false">ROUND((G140*F140),2)</f>
        <v>0</v>
      </c>
      <c r="K140" s="50" t="n">
        <f aca="false">ROUND((H140*F140),2)</f>
        <v>0</v>
      </c>
      <c r="L140" s="50" t="n">
        <f aca="false">ROUND((K140+J140),2)</f>
        <v>0</v>
      </c>
      <c r="M140" s="50" t="n">
        <f aca="false">ROUND((IF(P140="BDI 1",((1+($S$3/100))*G140),((1+($S$4/100))*G140))),2)</f>
        <v>0</v>
      </c>
      <c r="N140" s="50" t="n">
        <f aca="false">ROUND((IF(P140="BDI 1",((1+($S$3/100))*H140),((1+($S$4/100))*H140))),2)</f>
        <v>0</v>
      </c>
      <c r="O140" s="50" t="n">
        <f aca="false">ROUND((M140+N140),2)</f>
        <v>0</v>
      </c>
      <c r="P140" s="51" t="s">
        <v>28</v>
      </c>
      <c r="Q140" s="50" t="n">
        <f aca="false">ROUND(M140*F140,2)</f>
        <v>0</v>
      </c>
      <c r="R140" s="50" t="n">
        <f aca="false">ROUND(N140*F140,2)</f>
        <v>0</v>
      </c>
      <c r="S140" s="52" t="n">
        <f aca="false">ROUND(Q140+R140,2)</f>
        <v>0</v>
      </c>
    </row>
    <row r="141" customFormat="false" ht="22.35" hidden="false" customHeight="false" outlineLevel="0" collapsed="false">
      <c r="A141" s="99" t="s">
        <v>192</v>
      </c>
      <c r="B141" s="45" t="s">
        <v>8</v>
      </c>
      <c r="C141" s="46" t="n">
        <v>96113</v>
      </c>
      <c r="D141" s="47" t="s">
        <v>45</v>
      </c>
      <c r="E141" s="48" t="s">
        <v>27</v>
      </c>
      <c r="F141" s="49" t="n">
        <v>0.31</v>
      </c>
      <c r="G141" s="50"/>
      <c r="H141" s="50"/>
      <c r="I141" s="50" t="n">
        <f aca="false">ROUND((H141+G141),2)</f>
        <v>0</v>
      </c>
      <c r="J141" s="50" t="n">
        <f aca="false">ROUND((G141*F141),2)</f>
        <v>0</v>
      </c>
      <c r="K141" s="50" t="n">
        <f aca="false">ROUND((H141*F141),2)</f>
        <v>0</v>
      </c>
      <c r="L141" s="50" t="n">
        <f aca="false">ROUND((K141+J141),2)</f>
        <v>0</v>
      </c>
      <c r="M141" s="50" t="n">
        <f aca="false">ROUND((IF(P141="BDI 1",((1+($S$3/100))*G141),((1+($S$4/100))*G141))),2)</f>
        <v>0</v>
      </c>
      <c r="N141" s="50" t="n">
        <f aca="false">ROUND((IF(P141="BDI 1",((1+($S$3/100))*H141),((1+($S$4/100))*H141))),2)</f>
        <v>0</v>
      </c>
      <c r="O141" s="50" t="n">
        <f aca="false">ROUND((M141+N141),2)</f>
        <v>0</v>
      </c>
      <c r="P141" s="51" t="s">
        <v>28</v>
      </c>
      <c r="Q141" s="50" t="n">
        <f aca="false">ROUND(M141*F141,2)</f>
        <v>0</v>
      </c>
      <c r="R141" s="50" t="n">
        <f aca="false">ROUND(N141*F141,2)</f>
        <v>0</v>
      </c>
      <c r="S141" s="52" t="n">
        <f aca="false">ROUND(Q141+R141,2)</f>
        <v>0</v>
      </c>
    </row>
    <row r="142" customFormat="false" ht="15" hidden="false" customHeight="false" outlineLevel="0" collapsed="false">
      <c r="A142" s="99" t="s">
        <v>193</v>
      </c>
      <c r="B142" s="45" t="s">
        <v>8</v>
      </c>
      <c r="C142" s="46" t="n">
        <v>38124</v>
      </c>
      <c r="D142" s="47" t="s">
        <v>49</v>
      </c>
      <c r="E142" s="48" t="s">
        <v>40</v>
      </c>
      <c r="F142" s="49" t="n">
        <v>1</v>
      </c>
      <c r="G142" s="50"/>
      <c r="H142" s="50"/>
      <c r="I142" s="50" t="n">
        <f aca="false">ROUND((H142+G142),2)</f>
        <v>0</v>
      </c>
      <c r="J142" s="50" t="n">
        <f aca="false">ROUND((G142*F142),2)</f>
        <v>0</v>
      </c>
      <c r="K142" s="50" t="n">
        <f aca="false">ROUND((H142*F142),2)</f>
        <v>0</v>
      </c>
      <c r="L142" s="50" t="n">
        <f aca="false">ROUND((K142+J142),2)</f>
        <v>0</v>
      </c>
      <c r="M142" s="50" t="n">
        <f aca="false">ROUND((IF(P142="BDI 1",((1+($S$3/100))*G142),((1+($S$4/100))*G142))),2)</f>
        <v>0</v>
      </c>
      <c r="N142" s="50" t="n">
        <f aca="false">ROUND((IF(P142="BDI 1",((1+($S$3/100))*H142),((1+($S$4/100))*H142))),2)</f>
        <v>0</v>
      </c>
      <c r="O142" s="50" t="n">
        <f aca="false">ROUND((M142+N142),2)</f>
        <v>0</v>
      </c>
      <c r="P142" s="51" t="s">
        <v>28</v>
      </c>
      <c r="Q142" s="50" t="n">
        <f aca="false">ROUND(M142*F142,2)</f>
        <v>0</v>
      </c>
      <c r="R142" s="50" t="n">
        <f aca="false">ROUND(N142*F142,2)</f>
        <v>0</v>
      </c>
      <c r="S142" s="52" t="n">
        <f aca="false">ROUND(Q142+R142,2)</f>
        <v>0</v>
      </c>
    </row>
    <row r="143" customFormat="false" ht="22.35" hidden="false" customHeight="false" outlineLevel="0" collapsed="false">
      <c r="A143" s="99" t="s">
        <v>194</v>
      </c>
      <c r="B143" s="45" t="s">
        <v>51</v>
      </c>
      <c r="C143" s="46" t="n">
        <v>63148</v>
      </c>
      <c r="D143" s="47" t="s">
        <v>52</v>
      </c>
      <c r="E143" s="48" t="s">
        <v>42</v>
      </c>
      <c r="F143" s="49" t="n">
        <v>4</v>
      </c>
      <c r="G143" s="50"/>
      <c r="H143" s="50"/>
      <c r="I143" s="50" t="n">
        <f aca="false">ROUND((H143+G143),2)</f>
        <v>0</v>
      </c>
      <c r="J143" s="50" t="n">
        <f aca="false">ROUND((G143*F143),2)</f>
        <v>0</v>
      </c>
      <c r="K143" s="50" t="n">
        <f aca="false">ROUND((H143*F143),2)</f>
        <v>0</v>
      </c>
      <c r="L143" s="50" t="n">
        <f aca="false">ROUND((K143+J143),2)</f>
        <v>0</v>
      </c>
      <c r="M143" s="50" t="n">
        <f aca="false">ROUND((IF(P143="BDI 1",((1+($S$3/100))*G143),((1+($S$4/100))*G143))),2)</f>
        <v>0</v>
      </c>
      <c r="N143" s="50" t="n">
        <f aca="false">ROUND((IF(P143="BDI 1",((1+($S$3/100))*H143),((1+($S$4/100))*H143))),2)</f>
        <v>0</v>
      </c>
      <c r="O143" s="50" t="n">
        <f aca="false">ROUND((M143+N143),2)</f>
        <v>0</v>
      </c>
      <c r="P143" s="51" t="s">
        <v>28</v>
      </c>
      <c r="Q143" s="50" t="n">
        <f aca="false">ROUND(M143*F143,2)</f>
        <v>0</v>
      </c>
      <c r="R143" s="50" t="n">
        <f aca="false">ROUND(N143*F143,2)</f>
        <v>0</v>
      </c>
      <c r="S143" s="52" t="n">
        <f aca="false">ROUND(Q143+R143,2)</f>
        <v>0</v>
      </c>
    </row>
    <row r="144" customFormat="false" ht="32.8" hidden="false" customHeight="false" outlineLevel="0" collapsed="false">
      <c r="A144" s="99" t="s">
        <v>195</v>
      </c>
      <c r="B144" s="45" t="s">
        <v>8</v>
      </c>
      <c r="C144" s="46" t="n">
        <v>103292</v>
      </c>
      <c r="D144" s="47" t="s">
        <v>70</v>
      </c>
      <c r="E144" s="48" t="s">
        <v>42</v>
      </c>
      <c r="F144" s="49" t="n">
        <v>4</v>
      </c>
      <c r="G144" s="50"/>
      <c r="H144" s="50"/>
      <c r="I144" s="50" t="n">
        <f aca="false">ROUND((H144+G144),2)</f>
        <v>0</v>
      </c>
      <c r="J144" s="50" t="n">
        <f aca="false">ROUND((G144*F144),2)</f>
        <v>0</v>
      </c>
      <c r="K144" s="50" t="n">
        <f aca="false">ROUND((H144*F144),2)</f>
        <v>0</v>
      </c>
      <c r="L144" s="50" t="n">
        <f aca="false">ROUND((K144+J144),2)</f>
        <v>0</v>
      </c>
      <c r="M144" s="50" t="n">
        <f aca="false">ROUND((IF(P144="BDI 1",((1+($S$3/100))*G144),((1+($S$4/100))*G144))),2)</f>
        <v>0</v>
      </c>
      <c r="N144" s="50" t="n">
        <f aca="false">ROUND((IF(P144="BDI 1",((1+($S$3/100))*H144),((1+($S$4/100))*H144))),2)</f>
        <v>0</v>
      </c>
      <c r="O144" s="50" t="n">
        <f aca="false">ROUND((M144+N144),2)</f>
        <v>0</v>
      </c>
      <c r="P144" s="51" t="s">
        <v>28</v>
      </c>
      <c r="Q144" s="50" t="n">
        <f aca="false">ROUND(M144*F144,2)</f>
        <v>0</v>
      </c>
      <c r="R144" s="50" t="n">
        <f aca="false">ROUND(N144*F144,2)</f>
        <v>0</v>
      </c>
      <c r="S144" s="52" t="n">
        <f aca="false">ROUND(Q144+R144,2)</f>
        <v>0</v>
      </c>
    </row>
    <row r="145" customFormat="false" ht="15" hidden="false" customHeight="false" outlineLevel="0" collapsed="false">
      <c r="A145" s="99" t="s">
        <v>196</v>
      </c>
      <c r="B145" s="45" t="s">
        <v>51</v>
      </c>
      <c r="C145" s="46" t="n">
        <v>96</v>
      </c>
      <c r="D145" s="47" t="s">
        <v>56</v>
      </c>
      <c r="E145" s="48" t="s">
        <v>42</v>
      </c>
      <c r="F145" s="49" t="n">
        <v>4.6</v>
      </c>
      <c r="G145" s="50"/>
      <c r="H145" s="50"/>
      <c r="I145" s="50" t="n">
        <f aca="false">ROUND((H145+G145),2)</f>
        <v>0</v>
      </c>
      <c r="J145" s="50" t="n">
        <f aca="false">ROUND((G145*F145),2)</f>
        <v>0</v>
      </c>
      <c r="K145" s="50" t="n">
        <f aca="false">ROUND((H145*F145),2)</f>
        <v>0</v>
      </c>
      <c r="L145" s="50" t="n">
        <f aca="false">ROUND((K145+J145),2)</f>
        <v>0</v>
      </c>
      <c r="M145" s="50" t="n">
        <f aca="false">ROUND((IF(P145="BDI 1",((1+($S$3/100))*G145),((1+($S$4/100))*G145))),2)</f>
        <v>0</v>
      </c>
      <c r="N145" s="50" t="n">
        <f aca="false">ROUND((IF(P145="BDI 1",((1+($S$3/100))*H145),((1+($S$4/100))*H145))),2)</f>
        <v>0</v>
      </c>
      <c r="O145" s="50" t="n">
        <f aca="false">ROUND((M145+N145),2)</f>
        <v>0</v>
      </c>
      <c r="P145" s="51" t="s">
        <v>28</v>
      </c>
      <c r="Q145" s="50" t="n">
        <f aca="false">ROUND(M145*F145,2)</f>
        <v>0</v>
      </c>
      <c r="R145" s="50" t="n">
        <f aca="false">ROUND(N145*F145,2)</f>
        <v>0</v>
      </c>
      <c r="S145" s="52" t="n">
        <f aca="false">ROUND(Q145+R145,2)</f>
        <v>0</v>
      </c>
    </row>
    <row r="146" customFormat="false" ht="15" hidden="false" customHeight="false" outlineLevel="0" collapsed="false">
      <c r="A146" s="99" t="s">
        <v>197</v>
      </c>
      <c r="B146" s="45" t="s">
        <v>58</v>
      </c>
      <c r="C146" s="46" t="n">
        <v>195</v>
      </c>
      <c r="D146" s="47" t="s">
        <v>59</v>
      </c>
      <c r="E146" s="48" t="s">
        <v>40</v>
      </c>
      <c r="F146" s="49" t="n">
        <v>1</v>
      </c>
      <c r="G146" s="50"/>
      <c r="H146" s="50"/>
      <c r="I146" s="50" t="n">
        <f aca="false">ROUND((H146+G146),2)</f>
        <v>0</v>
      </c>
      <c r="J146" s="50" t="n">
        <f aca="false">ROUND((G146*F146),2)</f>
        <v>0</v>
      </c>
      <c r="K146" s="50" t="n">
        <f aca="false">ROUND((H146*F146),2)</f>
        <v>0</v>
      </c>
      <c r="L146" s="50" t="n">
        <f aca="false">ROUND((K146+J146),2)</f>
        <v>0</v>
      </c>
      <c r="M146" s="50" t="n">
        <f aca="false">ROUND((IF(P146="BDI 1",((1+($S$3/100))*G146),((1+($S$4/100))*G146))),2)</f>
        <v>0</v>
      </c>
      <c r="N146" s="50" t="n">
        <f aca="false">ROUND((IF(P146="BDI 1",((1+($S$3/100))*H146),((1+($S$4/100))*H146))),2)</f>
        <v>0</v>
      </c>
      <c r="O146" s="50" t="n">
        <f aca="false">ROUND((M146+N146),2)</f>
        <v>0</v>
      </c>
      <c r="P146" s="51" t="s">
        <v>28</v>
      </c>
      <c r="Q146" s="50" t="n">
        <f aca="false">ROUND(M146*F146,2)</f>
        <v>0</v>
      </c>
      <c r="R146" s="50" t="n">
        <f aca="false">ROUND(N146*F146,2)</f>
        <v>0</v>
      </c>
      <c r="S146" s="52" t="n">
        <f aca="false">ROUND(Q146+R146,2)</f>
        <v>0</v>
      </c>
    </row>
    <row r="147" customFormat="false" ht="15" hidden="false" customHeight="false" outlineLevel="0" collapsed="false">
      <c r="A147" s="99" t="s">
        <v>198</v>
      </c>
      <c r="B147" s="45" t="s">
        <v>51</v>
      </c>
      <c r="C147" s="46" t="n">
        <v>98</v>
      </c>
      <c r="D147" s="47" t="s">
        <v>61</v>
      </c>
      <c r="E147" s="48" t="s">
        <v>40</v>
      </c>
      <c r="F147" s="49" t="n">
        <v>1</v>
      </c>
      <c r="G147" s="50"/>
      <c r="H147" s="50"/>
      <c r="I147" s="50" t="n">
        <f aca="false">ROUND((H147+G147),2)</f>
        <v>0</v>
      </c>
      <c r="J147" s="50" t="n">
        <f aca="false">ROUND((G147*F147),2)</f>
        <v>0</v>
      </c>
      <c r="K147" s="50" t="n">
        <f aca="false">ROUND((H147*F147),2)</f>
        <v>0</v>
      </c>
      <c r="L147" s="50" t="n">
        <f aca="false">ROUND((K147+J147),2)</f>
        <v>0</v>
      </c>
      <c r="M147" s="50" t="n">
        <f aca="false">ROUND((IF(P147="BDI 1",((1+($S$3/100))*G147),((1+($S$4/100))*G147))),2)</f>
        <v>0</v>
      </c>
      <c r="N147" s="50" t="n">
        <f aca="false">ROUND((IF(P147="BDI 1",((1+($S$3/100))*H147),((1+($S$4/100))*H147))),2)</f>
        <v>0</v>
      </c>
      <c r="O147" s="50" t="n">
        <f aca="false">ROUND((M147+N147),2)</f>
        <v>0</v>
      </c>
      <c r="P147" s="51" t="s">
        <v>28</v>
      </c>
      <c r="Q147" s="50" t="n">
        <f aca="false">ROUND(M147*F147,2)</f>
        <v>0</v>
      </c>
      <c r="R147" s="50" t="n">
        <f aca="false">ROUND(N147*F147,2)</f>
        <v>0</v>
      </c>
      <c r="S147" s="52" t="n">
        <f aca="false">ROUND(Q147+R147,2)</f>
        <v>0</v>
      </c>
    </row>
    <row r="148" customFormat="false" ht="22.35" hidden="false" customHeight="false" outlineLevel="0" collapsed="false">
      <c r="A148" s="99" t="s">
        <v>199</v>
      </c>
      <c r="B148" s="45" t="s">
        <v>8</v>
      </c>
      <c r="C148" s="46" t="n">
        <v>104315</v>
      </c>
      <c r="D148" s="47" t="s">
        <v>63</v>
      </c>
      <c r="E148" s="48" t="s">
        <v>42</v>
      </c>
      <c r="F148" s="49" t="n">
        <v>4</v>
      </c>
      <c r="G148" s="50"/>
      <c r="H148" s="50"/>
      <c r="I148" s="50" t="n">
        <f aca="false">ROUND((H148+G148),2)</f>
        <v>0</v>
      </c>
      <c r="J148" s="50" t="n">
        <f aca="false">ROUND((G148*F148),2)</f>
        <v>0</v>
      </c>
      <c r="K148" s="50" t="n">
        <f aca="false">ROUND((H148*F148),2)</f>
        <v>0</v>
      </c>
      <c r="L148" s="50" t="n">
        <f aca="false">ROUND((K148+J148),2)</f>
        <v>0</v>
      </c>
      <c r="M148" s="50" t="n">
        <f aca="false">ROUND((IF(P148="BDI 1",((1+($S$3/100))*G148),((1+($S$4/100))*G148))),2)</f>
        <v>0</v>
      </c>
      <c r="N148" s="50" t="n">
        <f aca="false">ROUND((IF(P148="BDI 1",((1+($S$3/100))*H148),((1+($S$4/100))*H148))),2)</f>
        <v>0</v>
      </c>
      <c r="O148" s="50" t="n">
        <f aca="false">ROUND((M148+N148),2)</f>
        <v>0</v>
      </c>
      <c r="P148" s="51" t="s">
        <v>28</v>
      </c>
      <c r="Q148" s="50" t="n">
        <f aca="false">ROUND(M148*F148,2)</f>
        <v>0</v>
      </c>
      <c r="R148" s="50" t="n">
        <f aca="false">ROUND(N148*F148,2)</f>
        <v>0</v>
      </c>
      <c r="S148" s="52" t="n">
        <f aca="false">ROUND(Q148+R148,2)</f>
        <v>0</v>
      </c>
    </row>
    <row r="149" customFormat="false" ht="32.8" hidden="false" customHeight="false" outlineLevel="0" collapsed="false">
      <c r="A149" s="99" t="s">
        <v>200</v>
      </c>
      <c r="B149" s="45" t="s">
        <v>8</v>
      </c>
      <c r="C149" s="46" t="n">
        <v>91845</v>
      </c>
      <c r="D149" s="47" t="s">
        <v>65</v>
      </c>
      <c r="E149" s="48" t="s">
        <v>42</v>
      </c>
      <c r="F149" s="49" t="n">
        <v>4</v>
      </c>
      <c r="G149" s="50"/>
      <c r="H149" s="50"/>
      <c r="I149" s="50" t="n">
        <f aca="false">ROUND((H149+G149),2)</f>
        <v>0</v>
      </c>
      <c r="J149" s="50" t="n">
        <f aca="false">ROUND((G149*F149),2)</f>
        <v>0</v>
      </c>
      <c r="K149" s="50" t="n">
        <f aca="false">ROUND((H149*F149),2)</f>
        <v>0</v>
      </c>
      <c r="L149" s="50" t="n">
        <f aca="false">ROUND((K149+J149),2)</f>
        <v>0</v>
      </c>
      <c r="M149" s="50" t="n">
        <f aca="false">ROUND((IF(P149="BDI 1",((1+($S$3/100))*G149),((1+($S$4/100))*G149))),2)</f>
        <v>0</v>
      </c>
      <c r="N149" s="50" t="n">
        <f aca="false">ROUND((IF(P149="BDI 1",((1+($S$3/100))*H149),((1+($S$4/100))*H149))),2)</f>
        <v>0</v>
      </c>
      <c r="O149" s="50" t="n">
        <f aca="false">ROUND((M149+N149),2)</f>
        <v>0</v>
      </c>
      <c r="P149" s="51" t="s">
        <v>28</v>
      </c>
      <c r="Q149" s="50" t="n">
        <f aca="false">ROUND(M149*F149,2)</f>
        <v>0</v>
      </c>
      <c r="R149" s="50" t="n">
        <f aca="false">ROUND(N149*F149,2)</f>
        <v>0</v>
      </c>
      <c r="S149" s="52" t="n">
        <f aca="false">ROUND(Q149+R149,2)</f>
        <v>0</v>
      </c>
    </row>
    <row r="150" customFormat="false" ht="32.8" hidden="false" customHeight="false" outlineLevel="0" collapsed="false">
      <c r="A150" s="99" t="s">
        <v>383</v>
      </c>
      <c r="B150" s="45" t="s">
        <v>8</v>
      </c>
      <c r="C150" s="46" t="n">
        <v>90437</v>
      </c>
      <c r="D150" s="47" t="s">
        <v>47</v>
      </c>
      <c r="E150" s="48" t="s">
        <v>40</v>
      </c>
      <c r="F150" s="49" t="n">
        <v>1</v>
      </c>
      <c r="G150" s="50"/>
      <c r="H150" s="50"/>
      <c r="I150" s="50" t="n">
        <f aca="false">ROUND((H150+G150),2)</f>
        <v>0</v>
      </c>
      <c r="J150" s="50" t="n">
        <f aca="false">ROUND((G150*F150),2)</f>
        <v>0</v>
      </c>
      <c r="K150" s="50" t="n">
        <f aca="false">ROUND((H150*F150),2)</f>
        <v>0</v>
      </c>
      <c r="L150" s="50" t="n">
        <f aca="false">ROUND((K150+J150),2)</f>
        <v>0</v>
      </c>
      <c r="M150" s="50" t="n">
        <f aca="false">ROUND((IF(P150="BDI 1",((1+($S$3/100))*G150),((1+($S$4/100))*G150))),2)</f>
        <v>0</v>
      </c>
      <c r="N150" s="50" t="n">
        <f aca="false">ROUND((IF(P150="BDI 1",((1+($S$3/100))*H150),((1+($S$4/100))*H150))),2)</f>
        <v>0</v>
      </c>
      <c r="O150" s="50" t="n">
        <f aca="false">ROUND((M150+N150),2)</f>
        <v>0</v>
      </c>
      <c r="P150" s="51" t="s">
        <v>28</v>
      </c>
      <c r="Q150" s="50" t="n">
        <f aca="false">ROUND(M150*F150,2)</f>
        <v>0</v>
      </c>
      <c r="R150" s="50" t="n">
        <f aca="false">ROUND(N150*F150,2)</f>
        <v>0</v>
      </c>
      <c r="S150" s="52" t="n">
        <f aca="false">ROUND(Q150+R150,2)</f>
        <v>0</v>
      </c>
    </row>
    <row r="151" customFormat="false" ht="15" hidden="false" customHeight="false" outlineLevel="0" collapsed="false">
      <c r="A151" s="53"/>
      <c r="B151" s="54"/>
      <c r="C151" s="55"/>
      <c r="D151" s="56"/>
      <c r="E151" s="55"/>
      <c r="F151" s="57"/>
      <c r="G151" s="57"/>
      <c r="H151" s="57"/>
      <c r="I151" s="58"/>
      <c r="J151" s="58"/>
      <c r="K151" s="58"/>
      <c r="L151" s="58"/>
      <c r="M151" s="59"/>
      <c r="N151" s="59"/>
      <c r="O151" s="59"/>
      <c r="P151" s="59"/>
      <c r="Q151" s="59"/>
      <c r="R151" s="59"/>
      <c r="S151" s="60"/>
    </row>
    <row r="152" customFormat="false" ht="15" hidden="false" customHeight="false" outlineLevel="0" collapsed="false">
      <c r="A152" s="98" t="n">
        <v>12</v>
      </c>
      <c r="B152" s="38"/>
      <c r="C152" s="39"/>
      <c r="D152" s="40" t="s">
        <v>384</v>
      </c>
      <c r="E152" s="40"/>
      <c r="F152" s="41"/>
      <c r="G152" s="42"/>
      <c r="H152" s="42"/>
      <c r="I152" s="42"/>
      <c r="J152" s="42" t="n">
        <f aca="false">SUBTOTAL(9,J153:J165)</f>
        <v>0</v>
      </c>
      <c r="K152" s="42" t="n">
        <f aca="false">SUBTOTAL(9,K153:K165)</f>
        <v>0</v>
      </c>
      <c r="L152" s="42" t="n">
        <f aca="false">SUBTOTAL(9,L153:L165)</f>
        <v>0</v>
      </c>
      <c r="M152" s="42"/>
      <c r="N152" s="42"/>
      <c r="O152" s="42"/>
      <c r="P152" s="42"/>
      <c r="Q152" s="42" t="n">
        <f aca="false">SUBTOTAL(9,Q153:Q165)</f>
        <v>0</v>
      </c>
      <c r="R152" s="42" t="n">
        <f aca="false">SUBTOTAL(9,R153:R165)</f>
        <v>0</v>
      </c>
      <c r="S152" s="43" t="n">
        <f aca="false">SUBTOTAL(9,S153:S165)</f>
        <v>0</v>
      </c>
    </row>
    <row r="153" customFormat="false" ht="22.35" hidden="false" customHeight="false" outlineLevel="0" collapsed="false">
      <c r="A153" s="99" t="s">
        <v>202</v>
      </c>
      <c r="B153" s="45" t="s">
        <v>8</v>
      </c>
      <c r="C153" s="46" t="n">
        <v>103270</v>
      </c>
      <c r="D153" s="47" t="s">
        <v>382</v>
      </c>
      <c r="E153" s="48" t="s">
        <v>40</v>
      </c>
      <c r="F153" s="49" t="n">
        <v>1</v>
      </c>
      <c r="G153" s="50"/>
      <c r="H153" s="50"/>
      <c r="I153" s="50" t="n">
        <f aca="false">ROUND((H153+G153),2)</f>
        <v>0</v>
      </c>
      <c r="J153" s="50" t="n">
        <f aca="false">ROUND((G153*F153),2)</f>
        <v>0</v>
      </c>
      <c r="K153" s="50" t="n">
        <f aca="false">ROUND((H153*F153),2)</f>
        <v>0</v>
      </c>
      <c r="L153" s="50" t="n">
        <f aca="false">ROUND((K153+J153),2)</f>
        <v>0</v>
      </c>
      <c r="M153" s="50" t="n">
        <f aca="false">ROUND((IF(P153="BDI 1",((1+($S$3/100))*G153),((1+($S$4/100))*G153))),2)</f>
        <v>0</v>
      </c>
      <c r="N153" s="50" t="n">
        <f aca="false">ROUND((IF(P153="BDI 1",((1+($S$3/100))*H153),((1+($S$4/100))*H153))),2)</f>
        <v>0</v>
      </c>
      <c r="O153" s="50" t="n">
        <f aca="false">ROUND((M153+N153),2)</f>
        <v>0</v>
      </c>
      <c r="P153" s="51" t="s">
        <v>28</v>
      </c>
      <c r="Q153" s="50" t="n">
        <f aca="false">ROUND(M153*F153,2)</f>
        <v>0</v>
      </c>
      <c r="R153" s="50" t="n">
        <f aca="false">ROUND(N153*F153,2)</f>
        <v>0</v>
      </c>
      <c r="S153" s="52" t="n">
        <f aca="false">ROUND(Q153+R153,2)</f>
        <v>0</v>
      </c>
    </row>
    <row r="154" customFormat="false" ht="32.8" hidden="false" customHeight="false" outlineLevel="0" collapsed="false">
      <c r="A154" s="99" t="s">
        <v>203</v>
      </c>
      <c r="B154" s="45" t="s">
        <v>8</v>
      </c>
      <c r="C154" s="46" t="n">
        <v>103290</v>
      </c>
      <c r="D154" s="47" t="s">
        <v>41</v>
      </c>
      <c r="E154" s="48" t="s">
        <v>42</v>
      </c>
      <c r="F154" s="49" t="n">
        <v>6</v>
      </c>
      <c r="G154" s="50"/>
      <c r="H154" s="50"/>
      <c r="I154" s="50" t="n">
        <f aca="false">ROUND((H154+G154),2)</f>
        <v>0</v>
      </c>
      <c r="J154" s="50" t="n">
        <f aca="false">ROUND((G154*F154),2)</f>
        <v>0</v>
      </c>
      <c r="K154" s="50" t="n">
        <f aca="false">ROUND((H154*F154),2)</f>
        <v>0</v>
      </c>
      <c r="L154" s="50" t="n">
        <f aca="false">ROUND((K154+J154),2)</f>
        <v>0</v>
      </c>
      <c r="M154" s="50" t="n">
        <f aca="false">ROUND((IF(P154="BDI 1",((1+($S$3/100))*G154),((1+($S$4/100))*G154))),2)</f>
        <v>0</v>
      </c>
      <c r="N154" s="50" t="n">
        <f aca="false">ROUND((IF(P154="BDI 1",((1+($S$3/100))*H154),((1+($S$4/100))*H154))),2)</f>
        <v>0</v>
      </c>
      <c r="O154" s="50" t="n">
        <f aca="false">ROUND((M154+N154),2)</f>
        <v>0</v>
      </c>
      <c r="P154" s="51" t="s">
        <v>28</v>
      </c>
      <c r="Q154" s="50" t="n">
        <f aca="false">ROUND(M154*F154,2)</f>
        <v>0</v>
      </c>
      <c r="R154" s="50" t="n">
        <f aca="false">ROUND(N154*F154,2)</f>
        <v>0</v>
      </c>
      <c r="S154" s="52" t="n">
        <f aca="false">ROUND(Q154+R154,2)</f>
        <v>0</v>
      </c>
    </row>
    <row r="155" customFormat="false" ht="22.35" hidden="false" customHeight="false" outlineLevel="0" collapsed="false">
      <c r="A155" s="99" t="s">
        <v>204</v>
      </c>
      <c r="B155" s="45" t="s">
        <v>8</v>
      </c>
      <c r="C155" s="46" t="n">
        <v>97641</v>
      </c>
      <c r="D155" s="47" t="s">
        <v>43</v>
      </c>
      <c r="E155" s="48" t="s">
        <v>27</v>
      </c>
      <c r="F155" s="49" t="n">
        <v>0.28</v>
      </c>
      <c r="G155" s="50"/>
      <c r="H155" s="50"/>
      <c r="I155" s="50" t="n">
        <f aca="false">ROUND((H155+G155),2)</f>
        <v>0</v>
      </c>
      <c r="J155" s="50" t="n">
        <f aca="false">ROUND((G155*F155),2)</f>
        <v>0</v>
      </c>
      <c r="K155" s="50" t="n">
        <f aca="false">ROUND((H155*F155),2)</f>
        <v>0</v>
      </c>
      <c r="L155" s="50" t="n">
        <f aca="false">ROUND((K155+J155),2)</f>
        <v>0</v>
      </c>
      <c r="M155" s="50" t="n">
        <f aca="false">ROUND((IF(P155="BDI 1",((1+($S$3/100))*G155),((1+($S$4/100))*G155))),2)</f>
        <v>0</v>
      </c>
      <c r="N155" s="50" t="n">
        <f aca="false">ROUND((IF(P155="BDI 1",((1+($S$3/100))*H155),((1+($S$4/100))*H155))),2)</f>
        <v>0</v>
      </c>
      <c r="O155" s="50" t="n">
        <f aca="false">ROUND((M155+N155),2)</f>
        <v>0</v>
      </c>
      <c r="P155" s="51" t="s">
        <v>28</v>
      </c>
      <c r="Q155" s="50" t="n">
        <f aca="false">ROUND(M155*F155,2)</f>
        <v>0</v>
      </c>
      <c r="R155" s="50" t="n">
        <f aca="false">ROUND(N155*F155,2)</f>
        <v>0</v>
      </c>
      <c r="S155" s="52" t="n">
        <f aca="false">ROUND(Q155+R155,2)</f>
        <v>0</v>
      </c>
    </row>
    <row r="156" customFormat="false" ht="22.35" hidden="false" customHeight="false" outlineLevel="0" collapsed="false">
      <c r="A156" s="99" t="s">
        <v>205</v>
      </c>
      <c r="B156" s="45" t="s">
        <v>8</v>
      </c>
      <c r="C156" s="46" t="n">
        <v>96113</v>
      </c>
      <c r="D156" s="47" t="s">
        <v>45</v>
      </c>
      <c r="E156" s="48" t="s">
        <v>27</v>
      </c>
      <c r="F156" s="49" t="n">
        <v>0.31</v>
      </c>
      <c r="G156" s="50"/>
      <c r="H156" s="50"/>
      <c r="I156" s="50" t="n">
        <f aca="false">ROUND((H156+G156),2)</f>
        <v>0</v>
      </c>
      <c r="J156" s="50" t="n">
        <f aca="false">ROUND((G156*F156),2)</f>
        <v>0</v>
      </c>
      <c r="K156" s="50" t="n">
        <f aca="false">ROUND((H156*F156),2)</f>
        <v>0</v>
      </c>
      <c r="L156" s="50" t="n">
        <f aca="false">ROUND((K156+J156),2)</f>
        <v>0</v>
      </c>
      <c r="M156" s="50" t="n">
        <f aca="false">ROUND((IF(P156="BDI 1",((1+($S$3/100))*G156),((1+($S$4/100))*G156))),2)</f>
        <v>0</v>
      </c>
      <c r="N156" s="50" t="n">
        <f aca="false">ROUND((IF(P156="BDI 1",((1+($S$3/100))*H156),((1+($S$4/100))*H156))),2)</f>
        <v>0</v>
      </c>
      <c r="O156" s="50" t="n">
        <f aca="false">ROUND((M156+N156),2)</f>
        <v>0</v>
      </c>
      <c r="P156" s="51" t="s">
        <v>28</v>
      </c>
      <c r="Q156" s="50" t="n">
        <f aca="false">ROUND(M156*F156,2)</f>
        <v>0</v>
      </c>
      <c r="R156" s="50" t="n">
        <f aca="false">ROUND(N156*F156,2)</f>
        <v>0</v>
      </c>
      <c r="S156" s="52" t="n">
        <f aca="false">ROUND(Q156+R156,2)</f>
        <v>0</v>
      </c>
    </row>
    <row r="157" customFormat="false" ht="32.8" hidden="false" customHeight="false" outlineLevel="0" collapsed="false">
      <c r="A157" s="99" t="s">
        <v>206</v>
      </c>
      <c r="B157" s="45" t="s">
        <v>8</v>
      </c>
      <c r="C157" s="46" t="n">
        <v>90437</v>
      </c>
      <c r="D157" s="47" t="s">
        <v>47</v>
      </c>
      <c r="E157" s="48" t="s">
        <v>40</v>
      </c>
      <c r="F157" s="49" t="n">
        <v>2</v>
      </c>
      <c r="G157" s="50"/>
      <c r="H157" s="50"/>
      <c r="I157" s="50" t="n">
        <f aca="false">ROUND((H157+G157),2)</f>
        <v>0</v>
      </c>
      <c r="J157" s="50" t="n">
        <f aca="false">ROUND((G157*F157),2)</f>
        <v>0</v>
      </c>
      <c r="K157" s="50" t="n">
        <f aca="false">ROUND((H157*F157),2)</f>
        <v>0</v>
      </c>
      <c r="L157" s="50" t="n">
        <f aca="false">ROUND((K157+J157),2)</f>
        <v>0</v>
      </c>
      <c r="M157" s="50" t="n">
        <f aca="false">ROUND((IF(P157="BDI 1",((1+($S$3/100))*G157),((1+($S$4/100))*G157))),2)</f>
        <v>0</v>
      </c>
      <c r="N157" s="50" t="n">
        <f aca="false">ROUND((IF(P157="BDI 1",((1+($S$3/100))*H157),((1+($S$4/100))*H157))),2)</f>
        <v>0</v>
      </c>
      <c r="O157" s="50" t="n">
        <f aca="false">ROUND((M157+N157),2)</f>
        <v>0</v>
      </c>
      <c r="P157" s="51" t="s">
        <v>28</v>
      </c>
      <c r="Q157" s="50" t="n">
        <f aca="false">ROUND(M157*F157,2)</f>
        <v>0</v>
      </c>
      <c r="R157" s="50" t="n">
        <f aca="false">ROUND(N157*F157,2)</f>
        <v>0</v>
      </c>
      <c r="S157" s="52" t="n">
        <f aca="false">ROUND(Q157+R157,2)</f>
        <v>0</v>
      </c>
    </row>
    <row r="158" customFormat="false" ht="15" hidden="false" customHeight="false" outlineLevel="0" collapsed="false">
      <c r="A158" s="99" t="s">
        <v>207</v>
      </c>
      <c r="B158" s="45" t="s">
        <v>8</v>
      </c>
      <c r="C158" s="46" t="n">
        <v>38124</v>
      </c>
      <c r="D158" s="47" t="s">
        <v>49</v>
      </c>
      <c r="E158" s="48" t="s">
        <v>40</v>
      </c>
      <c r="F158" s="49" t="n">
        <v>1</v>
      </c>
      <c r="G158" s="50"/>
      <c r="H158" s="50"/>
      <c r="I158" s="50" t="n">
        <f aca="false">ROUND((H158+G158),2)</f>
        <v>0</v>
      </c>
      <c r="J158" s="50" t="n">
        <f aca="false">ROUND((G158*F158),2)</f>
        <v>0</v>
      </c>
      <c r="K158" s="50" t="n">
        <f aca="false">ROUND((H158*F158),2)</f>
        <v>0</v>
      </c>
      <c r="L158" s="50" t="n">
        <f aca="false">ROUND((K158+J158),2)</f>
        <v>0</v>
      </c>
      <c r="M158" s="50" t="n">
        <f aca="false">ROUND((IF(P158="BDI 1",((1+($S$3/100))*G158),((1+($S$4/100))*G158))),2)</f>
        <v>0</v>
      </c>
      <c r="N158" s="50" t="n">
        <f aca="false">ROUND((IF(P158="BDI 1",((1+($S$3/100))*H158),((1+($S$4/100))*H158))),2)</f>
        <v>0</v>
      </c>
      <c r="O158" s="50" t="n">
        <f aca="false">ROUND((M158+N158),2)</f>
        <v>0</v>
      </c>
      <c r="P158" s="51" t="s">
        <v>28</v>
      </c>
      <c r="Q158" s="50" t="n">
        <f aca="false">ROUND(M158*F158,2)</f>
        <v>0</v>
      </c>
      <c r="R158" s="50" t="n">
        <f aca="false">ROUND(N158*F158,2)</f>
        <v>0</v>
      </c>
      <c r="S158" s="52" t="n">
        <f aca="false">ROUND(Q158+R158,2)</f>
        <v>0</v>
      </c>
    </row>
    <row r="159" customFormat="false" ht="22.35" hidden="false" customHeight="false" outlineLevel="0" collapsed="false">
      <c r="A159" s="99" t="s">
        <v>208</v>
      </c>
      <c r="B159" s="45" t="s">
        <v>51</v>
      </c>
      <c r="C159" s="46" t="n">
        <v>63148</v>
      </c>
      <c r="D159" s="47" t="s">
        <v>52</v>
      </c>
      <c r="E159" s="48" t="s">
        <v>42</v>
      </c>
      <c r="F159" s="49" t="n">
        <v>6</v>
      </c>
      <c r="G159" s="50"/>
      <c r="H159" s="50"/>
      <c r="I159" s="50" t="n">
        <f aca="false">ROUND((H159+G159),2)</f>
        <v>0</v>
      </c>
      <c r="J159" s="50" t="n">
        <f aca="false">ROUND((G159*F159),2)</f>
        <v>0</v>
      </c>
      <c r="K159" s="50" t="n">
        <f aca="false">ROUND((H159*F159),2)</f>
        <v>0</v>
      </c>
      <c r="L159" s="50" t="n">
        <f aca="false">ROUND((K159+J159),2)</f>
        <v>0</v>
      </c>
      <c r="M159" s="50" t="n">
        <f aca="false">ROUND((IF(P159="BDI 1",((1+($S$3/100))*G159),((1+($S$4/100))*G159))),2)</f>
        <v>0</v>
      </c>
      <c r="N159" s="50" t="n">
        <f aca="false">ROUND((IF(P159="BDI 1",((1+($S$3/100))*H159),((1+($S$4/100))*H159))),2)</f>
        <v>0</v>
      </c>
      <c r="O159" s="50" t="n">
        <f aca="false">ROUND((M159+N159),2)</f>
        <v>0</v>
      </c>
      <c r="P159" s="51" t="s">
        <v>28</v>
      </c>
      <c r="Q159" s="50" t="n">
        <f aca="false">ROUND(M159*F159,2)</f>
        <v>0</v>
      </c>
      <c r="R159" s="50" t="n">
        <f aca="false">ROUND(N159*F159,2)</f>
        <v>0</v>
      </c>
      <c r="S159" s="52" t="n">
        <f aca="false">ROUND(Q159+R159,2)</f>
        <v>0</v>
      </c>
    </row>
    <row r="160" customFormat="false" ht="32.8" hidden="false" customHeight="false" outlineLevel="0" collapsed="false">
      <c r="A160" s="99" t="s">
        <v>209</v>
      </c>
      <c r="B160" s="45" t="s">
        <v>8</v>
      </c>
      <c r="C160" s="46" t="n">
        <v>103292</v>
      </c>
      <c r="D160" s="47" t="s">
        <v>70</v>
      </c>
      <c r="E160" s="48" t="s">
        <v>42</v>
      </c>
      <c r="F160" s="49" t="n">
        <v>6</v>
      </c>
      <c r="G160" s="50"/>
      <c r="H160" s="50"/>
      <c r="I160" s="50" t="n">
        <f aca="false">ROUND((H160+G160),2)</f>
        <v>0</v>
      </c>
      <c r="J160" s="50" t="n">
        <f aca="false">ROUND((G160*F160),2)</f>
        <v>0</v>
      </c>
      <c r="K160" s="50" t="n">
        <f aca="false">ROUND((H160*F160),2)</f>
        <v>0</v>
      </c>
      <c r="L160" s="50" t="n">
        <f aca="false">ROUND((K160+J160),2)</f>
        <v>0</v>
      </c>
      <c r="M160" s="50" t="n">
        <f aca="false">ROUND((IF(P160="BDI 1",((1+($S$3/100))*G160),((1+($S$4/100))*G160))),2)</f>
        <v>0</v>
      </c>
      <c r="N160" s="50" t="n">
        <f aca="false">ROUND((IF(P160="BDI 1",((1+($S$3/100))*H160),((1+($S$4/100))*H160))),2)</f>
        <v>0</v>
      </c>
      <c r="O160" s="50" t="n">
        <f aca="false">ROUND((M160+N160),2)</f>
        <v>0</v>
      </c>
      <c r="P160" s="51" t="s">
        <v>28</v>
      </c>
      <c r="Q160" s="50" t="n">
        <f aca="false">ROUND(M160*F160,2)</f>
        <v>0</v>
      </c>
      <c r="R160" s="50" t="n">
        <f aca="false">ROUND(N160*F160,2)</f>
        <v>0</v>
      </c>
      <c r="S160" s="52" t="n">
        <f aca="false">ROUND(Q160+R160,2)</f>
        <v>0</v>
      </c>
    </row>
    <row r="161" customFormat="false" ht="15" hidden="false" customHeight="false" outlineLevel="0" collapsed="false">
      <c r="A161" s="99" t="s">
        <v>210</v>
      </c>
      <c r="B161" s="45" t="s">
        <v>51</v>
      </c>
      <c r="C161" s="46" t="n">
        <v>96</v>
      </c>
      <c r="D161" s="47" t="s">
        <v>56</v>
      </c>
      <c r="E161" s="48" t="s">
        <v>42</v>
      </c>
      <c r="F161" s="49" t="n">
        <v>6.6</v>
      </c>
      <c r="G161" s="50"/>
      <c r="H161" s="50"/>
      <c r="I161" s="50" t="n">
        <f aca="false">ROUND((H161+G161),2)</f>
        <v>0</v>
      </c>
      <c r="J161" s="50" t="n">
        <f aca="false">ROUND((G161*F161),2)</f>
        <v>0</v>
      </c>
      <c r="K161" s="50" t="n">
        <f aca="false">ROUND((H161*F161),2)</f>
        <v>0</v>
      </c>
      <c r="L161" s="50" t="n">
        <f aca="false">ROUND((K161+J161),2)</f>
        <v>0</v>
      </c>
      <c r="M161" s="50" t="n">
        <f aca="false">ROUND((IF(P161="BDI 1",((1+($S$3/100))*G161),((1+($S$4/100))*G161))),2)</f>
        <v>0</v>
      </c>
      <c r="N161" s="50" t="n">
        <f aca="false">ROUND((IF(P161="BDI 1",((1+($S$3/100))*H161),((1+($S$4/100))*H161))),2)</f>
        <v>0</v>
      </c>
      <c r="O161" s="50" t="n">
        <f aca="false">ROUND((M161+N161),2)</f>
        <v>0</v>
      </c>
      <c r="P161" s="51" t="s">
        <v>28</v>
      </c>
      <c r="Q161" s="50" t="n">
        <f aca="false">ROUND(M161*F161,2)</f>
        <v>0</v>
      </c>
      <c r="R161" s="50" t="n">
        <f aca="false">ROUND(N161*F161,2)</f>
        <v>0</v>
      </c>
      <c r="S161" s="52" t="n">
        <f aca="false">ROUND(Q161+R161,2)</f>
        <v>0</v>
      </c>
    </row>
    <row r="162" customFormat="false" ht="15" hidden="false" customHeight="false" outlineLevel="0" collapsed="false">
      <c r="A162" s="99" t="s">
        <v>211</v>
      </c>
      <c r="B162" s="45" t="s">
        <v>58</v>
      </c>
      <c r="C162" s="46" t="n">
        <v>195</v>
      </c>
      <c r="D162" s="47" t="s">
        <v>59</v>
      </c>
      <c r="E162" s="48" t="s">
        <v>40</v>
      </c>
      <c r="F162" s="49" t="n">
        <v>1</v>
      </c>
      <c r="G162" s="50"/>
      <c r="H162" s="50"/>
      <c r="I162" s="50" t="n">
        <f aca="false">ROUND((H162+G162),2)</f>
        <v>0</v>
      </c>
      <c r="J162" s="50" t="n">
        <f aca="false">ROUND((G162*F162),2)</f>
        <v>0</v>
      </c>
      <c r="K162" s="50" t="n">
        <f aca="false">ROUND((H162*F162),2)</f>
        <v>0</v>
      </c>
      <c r="L162" s="50" t="n">
        <f aca="false">ROUND((K162+J162),2)</f>
        <v>0</v>
      </c>
      <c r="M162" s="50" t="n">
        <f aca="false">ROUND((IF(P162="BDI 1",((1+($S$3/100))*G162),((1+($S$4/100))*G162))),2)</f>
        <v>0</v>
      </c>
      <c r="N162" s="50" t="n">
        <f aca="false">ROUND((IF(P162="BDI 1",((1+($S$3/100))*H162),((1+($S$4/100))*H162))),2)</f>
        <v>0</v>
      </c>
      <c r="O162" s="50" t="n">
        <f aca="false">ROUND((M162+N162),2)</f>
        <v>0</v>
      </c>
      <c r="P162" s="51" t="s">
        <v>28</v>
      </c>
      <c r="Q162" s="50" t="n">
        <f aca="false">ROUND(M162*F162,2)</f>
        <v>0</v>
      </c>
      <c r="R162" s="50" t="n">
        <f aca="false">ROUND(N162*F162,2)</f>
        <v>0</v>
      </c>
      <c r="S162" s="52" t="n">
        <f aca="false">ROUND(Q162+R162,2)</f>
        <v>0</v>
      </c>
    </row>
    <row r="163" customFormat="false" ht="15" hidden="false" customHeight="false" outlineLevel="0" collapsed="false">
      <c r="A163" s="99" t="s">
        <v>212</v>
      </c>
      <c r="B163" s="45" t="s">
        <v>51</v>
      </c>
      <c r="C163" s="46" t="n">
        <v>98</v>
      </c>
      <c r="D163" s="47" t="s">
        <v>61</v>
      </c>
      <c r="E163" s="48" t="s">
        <v>40</v>
      </c>
      <c r="F163" s="49" t="n">
        <v>1</v>
      </c>
      <c r="G163" s="50"/>
      <c r="H163" s="50"/>
      <c r="I163" s="50" t="n">
        <f aca="false">ROUND((H163+G163),2)</f>
        <v>0</v>
      </c>
      <c r="J163" s="50" t="n">
        <f aca="false">ROUND((G163*F163),2)</f>
        <v>0</v>
      </c>
      <c r="K163" s="50" t="n">
        <f aca="false">ROUND((H163*F163),2)</f>
        <v>0</v>
      </c>
      <c r="L163" s="50" t="n">
        <f aca="false">ROUND((K163+J163),2)</f>
        <v>0</v>
      </c>
      <c r="M163" s="50" t="n">
        <f aca="false">ROUND((IF(P163="BDI 1",((1+($S$3/100))*G163),((1+($S$4/100))*G163))),2)</f>
        <v>0</v>
      </c>
      <c r="N163" s="50" t="n">
        <f aca="false">ROUND((IF(P163="BDI 1",((1+($S$3/100))*H163),((1+($S$4/100))*H163))),2)</f>
        <v>0</v>
      </c>
      <c r="O163" s="50" t="n">
        <f aca="false">ROUND((M163+N163),2)</f>
        <v>0</v>
      </c>
      <c r="P163" s="51" t="s">
        <v>28</v>
      </c>
      <c r="Q163" s="50" t="n">
        <f aca="false">ROUND(M163*F163,2)</f>
        <v>0</v>
      </c>
      <c r="R163" s="50" t="n">
        <f aca="false">ROUND(N163*F163,2)</f>
        <v>0</v>
      </c>
      <c r="S163" s="52" t="n">
        <f aca="false">ROUND(Q163+R163,2)</f>
        <v>0</v>
      </c>
    </row>
    <row r="164" customFormat="false" ht="22.35" hidden="false" customHeight="false" outlineLevel="0" collapsed="false">
      <c r="A164" s="99" t="s">
        <v>213</v>
      </c>
      <c r="B164" s="45" t="s">
        <v>8</v>
      </c>
      <c r="C164" s="46" t="n">
        <v>104315</v>
      </c>
      <c r="D164" s="47" t="s">
        <v>63</v>
      </c>
      <c r="E164" s="48" t="s">
        <v>42</v>
      </c>
      <c r="F164" s="49" t="n">
        <v>6</v>
      </c>
      <c r="G164" s="50"/>
      <c r="H164" s="50"/>
      <c r="I164" s="50" t="n">
        <f aca="false">ROUND((H164+G164),2)</f>
        <v>0</v>
      </c>
      <c r="J164" s="50" t="n">
        <f aca="false">ROUND((G164*F164),2)</f>
        <v>0</v>
      </c>
      <c r="K164" s="50" t="n">
        <f aca="false">ROUND((H164*F164),2)</f>
        <v>0</v>
      </c>
      <c r="L164" s="50" t="n">
        <f aca="false">ROUND((K164+J164),2)</f>
        <v>0</v>
      </c>
      <c r="M164" s="50" t="n">
        <f aca="false">ROUND((IF(P164="BDI 1",((1+($S$3/100))*G164),((1+($S$4/100))*G164))),2)</f>
        <v>0</v>
      </c>
      <c r="N164" s="50" t="n">
        <f aca="false">ROUND((IF(P164="BDI 1",((1+($S$3/100))*H164),((1+($S$4/100))*H164))),2)</f>
        <v>0</v>
      </c>
      <c r="O164" s="50" t="n">
        <f aca="false">ROUND((M164+N164),2)</f>
        <v>0</v>
      </c>
      <c r="P164" s="51" t="s">
        <v>28</v>
      </c>
      <c r="Q164" s="50" t="n">
        <f aca="false">ROUND(M164*F164,2)</f>
        <v>0</v>
      </c>
      <c r="R164" s="50" t="n">
        <f aca="false">ROUND(N164*F164,2)</f>
        <v>0</v>
      </c>
      <c r="S164" s="52" t="n">
        <f aca="false">ROUND(Q164+R164,2)</f>
        <v>0</v>
      </c>
    </row>
    <row r="165" customFormat="false" ht="32.8" hidden="false" customHeight="false" outlineLevel="0" collapsed="false">
      <c r="A165" s="99" t="s">
        <v>385</v>
      </c>
      <c r="B165" s="45" t="s">
        <v>8</v>
      </c>
      <c r="C165" s="46" t="n">
        <v>91845</v>
      </c>
      <c r="D165" s="47" t="s">
        <v>65</v>
      </c>
      <c r="E165" s="48" t="s">
        <v>42</v>
      </c>
      <c r="F165" s="49" t="n">
        <v>6</v>
      </c>
      <c r="G165" s="50"/>
      <c r="H165" s="50"/>
      <c r="I165" s="50" t="n">
        <f aca="false">ROUND((H165+G165),2)</f>
        <v>0</v>
      </c>
      <c r="J165" s="50" t="n">
        <f aca="false">ROUND((G165*F165),2)</f>
        <v>0</v>
      </c>
      <c r="K165" s="50" t="n">
        <f aca="false">ROUND((H165*F165),2)</f>
        <v>0</v>
      </c>
      <c r="L165" s="50" t="n">
        <f aca="false">ROUND((K165+J165),2)</f>
        <v>0</v>
      </c>
      <c r="M165" s="50" t="n">
        <f aca="false">ROUND((IF(P165="BDI 1",((1+($S$3/100))*G165),((1+($S$4/100))*G165))),2)</f>
        <v>0</v>
      </c>
      <c r="N165" s="50" t="n">
        <f aca="false">ROUND((IF(P165="BDI 1",((1+($S$3/100))*H165),((1+($S$4/100))*H165))),2)</f>
        <v>0</v>
      </c>
      <c r="O165" s="50" t="n">
        <f aca="false">ROUND((M165+N165),2)</f>
        <v>0</v>
      </c>
      <c r="P165" s="51" t="s">
        <v>28</v>
      </c>
      <c r="Q165" s="50" t="n">
        <f aca="false">ROUND(M165*F165,2)</f>
        <v>0</v>
      </c>
      <c r="R165" s="50" t="n">
        <f aca="false">ROUND(N165*F165,2)</f>
        <v>0</v>
      </c>
      <c r="S165" s="52" t="n">
        <f aca="false">ROUND(Q165+R165,2)</f>
        <v>0</v>
      </c>
    </row>
    <row r="166" customFormat="false" ht="15" hidden="false" customHeight="false" outlineLevel="0" collapsed="false">
      <c r="A166" s="53"/>
      <c r="B166" s="54"/>
      <c r="C166" s="55"/>
      <c r="D166" s="56"/>
      <c r="E166" s="55"/>
      <c r="F166" s="57"/>
      <c r="G166" s="57"/>
      <c r="H166" s="57"/>
      <c r="I166" s="58"/>
      <c r="J166" s="58"/>
      <c r="K166" s="58"/>
      <c r="L166" s="58"/>
      <c r="M166" s="59"/>
      <c r="N166" s="59"/>
      <c r="O166" s="59"/>
      <c r="P166" s="59"/>
      <c r="Q166" s="59"/>
      <c r="R166" s="59"/>
      <c r="S166" s="60"/>
    </row>
    <row r="167" customFormat="false" ht="15" hidden="false" customHeight="false" outlineLevel="0" collapsed="false">
      <c r="A167" s="98" t="n">
        <v>13</v>
      </c>
      <c r="B167" s="38"/>
      <c r="C167" s="39"/>
      <c r="D167" s="40" t="s">
        <v>386</v>
      </c>
      <c r="E167" s="40"/>
      <c r="F167" s="41"/>
      <c r="G167" s="42"/>
      <c r="H167" s="42"/>
      <c r="I167" s="42"/>
      <c r="J167" s="42" t="n">
        <f aca="false">SUBTOTAL(9,J168:J180)</f>
        <v>0</v>
      </c>
      <c r="K167" s="42" t="n">
        <f aca="false">SUBTOTAL(9,K168:K180)</f>
        <v>0</v>
      </c>
      <c r="L167" s="42" t="n">
        <f aca="false">SUBTOTAL(9,L168:L180)</f>
        <v>0</v>
      </c>
      <c r="M167" s="42"/>
      <c r="N167" s="42"/>
      <c r="O167" s="42"/>
      <c r="P167" s="42"/>
      <c r="Q167" s="42" t="n">
        <f aca="false">SUBTOTAL(9,Q168:Q180)</f>
        <v>0</v>
      </c>
      <c r="R167" s="42" t="n">
        <f aca="false">SUBTOTAL(9,R168:R180)</f>
        <v>0</v>
      </c>
      <c r="S167" s="43" t="n">
        <f aca="false">SUBTOTAL(9,S168:S180)</f>
        <v>0</v>
      </c>
    </row>
    <row r="168" customFormat="false" ht="22.35" hidden="false" customHeight="false" outlineLevel="0" collapsed="false">
      <c r="A168" s="99" t="s">
        <v>215</v>
      </c>
      <c r="B168" s="45" t="s">
        <v>8</v>
      </c>
      <c r="C168" s="46" t="n">
        <v>103270</v>
      </c>
      <c r="D168" s="47" t="s">
        <v>382</v>
      </c>
      <c r="E168" s="48" t="s">
        <v>40</v>
      </c>
      <c r="F168" s="49" t="n">
        <v>1</v>
      </c>
      <c r="G168" s="50"/>
      <c r="H168" s="50"/>
      <c r="I168" s="50" t="n">
        <f aca="false">ROUND((H168+G168),2)</f>
        <v>0</v>
      </c>
      <c r="J168" s="50" t="n">
        <f aca="false">ROUND((G168*F168),2)</f>
        <v>0</v>
      </c>
      <c r="K168" s="50" t="n">
        <f aca="false">ROUND((H168*F168),2)</f>
        <v>0</v>
      </c>
      <c r="L168" s="50" t="n">
        <f aca="false">ROUND((K168+J168),2)</f>
        <v>0</v>
      </c>
      <c r="M168" s="50" t="n">
        <f aca="false">ROUND((IF(P168="BDI 1",((1+($S$3/100))*G168),((1+($S$4/100))*G168))),2)</f>
        <v>0</v>
      </c>
      <c r="N168" s="50" t="n">
        <f aca="false">ROUND((IF(P168="BDI 1",((1+($S$3/100))*H168),((1+($S$4/100))*H168))),2)</f>
        <v>0</v>
      </c>
      <c r="O168" s="50" t="n">
        <f aca="false">ROUND((M168+N168),2)</f>
        <v>0</v>
      </c>
      <c r="P168" s="51" t="s">
        <v>28</v>
      </c>
      <c r="Q168" s="50" t="n">
        <f aca="false">ROUND(M168*F168,2)</f>
        <v>0</v>
      </c>
      <c r="R168" s="50" t="n">
        <f aca="false">ROUND(N168*F168,2)</f>
        <v>0</v>
      </c>
      <c r="S168" s="52" t="n">
        <f aca="false">ROUND(Q168+R168,2)</f>
        <v>0</v>
      </c>
    </row>
    <row r="169" customFormat="false" ht="32.8" hidden="false" customHeight="false" outlineLevel="0" collapsed="false">
      <c r="A169" s="99" t="s">
        <v>216</v>
      </c>
      <c r="B169" s="45" t="s">
        <v>8</v>
      </c>
      <c r="C169" s="46" t="n">
        <v>103290</v>
      </c>
      <c r="D169" s="47" t="s">
        <v>41</v>
      </c>
      <c r="E169" s="48" t="s">
        <v>42</v>
      </c>
      <c r="F169" s="49" t="n">
        <v>5.5</v>
      </c>
      <c r="G169" s="50"/>
      <c r="H169" s="50"/>
      <c r="I169" s="50" t="n">
        <f aca="false">ROUND((H169+G169),2)</f>
        <v>0</v>
      </c>
      <c r="J169" s="50" t="n">
        <f aca="false">ROUND((G169*F169),2)</f>
        <v>0</v>
      </c>
      <c r="K169" s="50" t="n">
        <f aca="false">ROUND((H169*F169),2)</f>
        <v>0</v>
      </c>
      <c r="L169" s="50" t="n">
        <f aca="false">ROUND((K169+J169),2)</f>
        <v>0</v>
      </c>
      <c r="M169" s="50" t="n">
        <f aca="false">ROUND((IF(P169="BDI 1",((1+($S$3/100))*G169),((1+($S$4/100))*G169))),2)</f>
        <v>0</v>
      </c>
      <c r="N169" s="50" t="n">
        <f aca="false">ROUND((IF(P169="BDI 1",((1+($S$3/100))*H169),((1+($S$4/100))*H169))),2)</f>
        <v>0</v>
      </c>
      <c r="O169" s="50" t="n">
        <f aca="false">ROUND((M169+N169),2)</f>
        <v>0</v>
      </c>
      <c r="P169" s="51" t="s">
        <v>28</v>
      </c>
      <c r="Q169" s="50" t="n">
        <f aca="false">ROUND(M169*F169,2)</f>
        <v>0</v>
      </c>
      <c r="R169" s="50" t="n">
        <f aca="false">ROUND(N169*F169,2)</f>
        <v>0</v>
      </c>
      <c r="S169" s="52" t="n">
        <f aca="false">ROUND(Q169+R169,2)</f>
        <v>0</v>
      </c>
    </row>
    <row r="170" customFormat="false" ht="22.35" hidden="false" customHeight="false" outlineLevel="0" collapsed="false">
      <c r="A170" s="99" t="s">
        <v>217</v>
      </c>
      <c r="B170" s="45" t="s">
        <v>8</v>
      </c>
      <c r="C170" s="46" t="n">
        <v>97641</v>
      </c>
      <c r="D170" s="47" t="s">
        <v>43</v>
      </c>
      <c r="E170" s="48" t="s">
        <v>27</v>
      </c>
      <c r="F170" s="49" t="n">
        <v>0.28</v>
      </c>
      <c r="G170" s="50"/>
      <c r="H170" s="50"/>
      <c r="I170" s="50" t="n">
        <f aca="false">ROUND((H170+G170),2)</f>
        <v>0</v>
      </c>
      <c r="J170" s="50" t="n">
        <f aca="false">ROUND((G170*F170),2)</f>
        <v>0</v>
      </c>
      <c r="K170" s="50" t="n">
        <f aca="false">ROUND((H170*F170),2)</f>
        <v>0</v>
      </c>
      <c r="L170" s="50" t="n">
        <f aca="false">ROUND((K170+J170),2)</f>
        <v>0</v>
      </c>
      <c r="M170" s="50" t="n">
        <f aca="false">ROUND((IF(P170="BDI 1",((1+($S$3/100))*G170),((1+($S$4/100))*G170))),2)</f>
        <v>0</v>
      </c>
      <c r="N170" s="50" t="n">
        <f aca="false">ROUND((IF(P170="BDI 1",((1+($S$3/100))*H170),((1+($S$4/100))*H170))),2)</f>
        <v>0</v>
      </c>
      <c r="O170" s="50" t="n">
        <f aca="false">ROUND((M170+N170),2)</f>
        <v>0</v>
      </c>
      <c r="P170" s="51" t="s">
        <v>28</v>
      </c>
      <c r="Q170" s="50" t="n">
        <f aca="false">ROUND(M170*F170,2)</f>
        <v>0</v>
      </c>
      <c r="R170" s="50" t="n">
        <f aca="false">ROUND(N170*F170,2)</f>
        <v>0</v>
      </c>
      <c r="S170" s="52" t="n">
        <f aca="false">ROUND(Q170+R170,2)</f>
        <v>0</v>
      </c>
    </row>
    <row r="171" customFormat="false" ht="22.35" hidden="false" customHeight="false" outlineLevel="0" collapsed="false">
      <c r="A171" s="99" t="s">
        <v>218</v>
      </c>
      <c r="B171" s="45" t="s">
        <v>8</v>
      </c>
      <c r="C171" s="46" t="n">
        <v>96113</v>
      </c>
      <c r="D171" s="47" t="s">
        <v>45</v>
      </c>
      <c r="E171" s="48" t="s">
        <v>27</v>
      </c>
      <c r="F171" s="49" t="n">
        <v>0.31</v>
      </c>
      <c r="G171" s="50"/>
      <c r="H171" s="50"/>
      <c r="I171" s="50" t="n">
        <f aca="false">ROUND((H171+G171),2)</f>
        <v>0</v>
      </c>
      <c r="J171" s="50" t="n">
        <f aca="false">ROUND((G171*F171),2)</f>
        <v>0</v>
      </c>
      <c r="K171" s="50" t="n">
        <f aca="false">ROUND((H171*F171),2)</f>
        <v>0</v>
      </c>
      <c r="L171" s="50" t="n">
        <f aca="false">ROUND((K171+J171),2)</f>
        <v>0</v>
      </c>
      <c r="M171" s="50" t="n">
        <f aca="false">ROUND((IF(P171="BDI 1",((1+($S$3/100))*G171),((1+($S$4/100))*G171))),2)</f>
        <v>0</v>
      </c>
      <c r="N171" s="50" t="n">
        <f aca="false">ROUND((IF(P171="BDI 1",((1+($S$3/100))*H171),((1+($S$4/100))*H171))),2)</f>
        <v>0</v>
      </c>
      <c r="O171" s="50" t="n">
        <f aca="false">ROUND((M171+N171),2)</f>
        <v>0</v>
      </c>
      <c r="P171" s="51" t="s">
        <v>28</v>
      </c>
      <c r="Q171" s="50" t="n">
        <f aca="false">ROUND(M171*F171,2)</f>
        <v>0</v>
      </c>
      <c r="R171" s="50" t="n">
        <f aca="false">ROUND(N171*F171,2)</f>
        <v>0</v>
      </c>
      <c r="S171" s="52" t="n">
        <f aca="false">ROUND(Q171+R171,2)</f>
        <v>0</v>
      </c>
    </row>
    <row r="172" customFormat="false" ht="32.8" hidden="false" customHeight="false" outlineLevel="0" collapsed="false">
      <c r="A172" s="99" t="s">
        <v>219</v>
      </c>
      <c r="B172" s="45" t="s">
        <v>8</v>
      </c>
      <c r="C172" s="46" t="n">
        <v>90437</v>
      </c>
      <c r="D172" s="47" t="s">
        <v>47</v>
      </c>
      <c r="E172" s="48" t="s">
        <v>40</v>
      </c>
      <c r="F172" s="49" t="n">
        <v>1</v>
      </c>
      <c r="G172" s="50"/>
      <c r="H172" s="50"/>
      <c r="I172" s="50" t="n">
        <f aca="false">ROUND((H172+G172),2)</f>
        <v>0</v>
      </c>
      <c r="J172" s="50" t="n">
        <f aca="false">ROUND((G172*F172),2)</f>
        <v>0</v>
      </c>
      <c r="K172" s="50" t="n">
        <f aca="false">ROUND((H172*F172),2)</f>
        <v>0</v>
      </c>
      <c r="L172" s="50" t="n">
        <f aca="false">ROUND((K172+J172),2)</f>
        <v>0</v>
      </c>
      <c r="M172" s="50" t="n">
        <f aca="false">ROUND((IF(P172="BDI 1",((1+($S$3/100))*G172),((1+($S$4/100))*G172))),2)</f>
        <v>0</v>
      </c>
      <c r="N172" s="50" t="n">
        <f aca="false">ROUND((IF(P172="BDI 1",((1+($S$3/100))*H172),((1+($S$4/100))*H172))),2)</f>
        <v>0</v>
      </c>
      <c r="O172" s="50" t="n">
        <f aca="false">ROUND((M172+N172),2)</f>
        <v>0</v>
      </c>
      <c r="P172" s="51" t="s">
        <v>28</v>
      </c>
      <c r="Q172" s="50" t="n">
        <f aca="false">ROUND(M172*F172,2)</f>
        <v>0</v>
      </c>
      <c r="R172" s="50" t="n">
        <f aca="false">ROUND(N172*F172,2)</f>
        <v>0</v>
      </c>
      <c r="S172" s="52" t="n">
        <f aca="false">ROUND(Q172+R172,2)</f>
        <v>0</v>
      </c>
    </row>
    <row r="173" customFormat="false" ht="15" hidden="false" customHeight="false" outlineLevel="0" collapsed="false">
      <c r="A173" s="99" t="s">
        <v>220</v>
      </c>
      <c r="B173" s="45" t="s">
        <v>8</v>
      </c>
      <c r="C173" s="46" t="n">
        <v>38124</v>
      </c>
      <c r="D173" s="47" t="s">
        <v>49</v>
      </c>
      <c r="E173" s="48" t="s">
        <v>40</v>
      </c>
      <c r="F173" s="49" t="n">
        <v>1</v>
      </c>
      <c r="G173" s="50"/>
      <c r="H173" s="50"/>
      <c r="I173" s="50" t="n">
        <f aca="false">ROUND((H173+G173),2)</f>
        <v>0</v>
      </c>
      <c r="J173" s="50" t="n">
        <f aca="false">ROUND((G173*F173),2)</f>
        <v>0</v>
      </c>
      <c r="K173" s="50" t="n">
        <f aca="false">ROUND((H173*F173),2)</f>
        <v>0</v>
      </c>
      <c r="L173" s="50" t="n">
        <f aca="false">ROUND((K173+J173),2)</f>
        <v>0</v>
      </c>
      <c r="M173" s="50" t="n">
        <f aca="false">ROUND((IF(P173="BDI 1",((1+($S$3/100))*G173),((1+($S$4/100))*G173))),2)</f>
        <v>0</v>
      </c>
      <c r="N173" s="50" t="n">
        <f aca="false">ROUND((IF(P173="BDI 1",((1+($S$3/100))*H173),((1+($S$4/100))*H173))),2)</f>
        <v>0</v>
      </c>
      <c r="O173" s="50" t="n">
        <f aca="false">ROUND((M173+N173),2)</f>
        <v>0</v>
      </c>
      <c r="P173" s="51" t="s">
        <v>28</v>
      </c>
      <c r="Q173" s="50" t="n">
        <f aca="false">ROUND(M173*F173,2)</f>
        <v>0</v>
      </c>
      <c r="R173" s="50" t="n">
        <f aca="false">ROUND(N173*F173,2)</f>
        <v>0</v>
      </c>
      <c r="S173" s="52" t="n">
        <f aca="false">ROUND(Q173+R173,2)</f>
        <v>0</v>
      </c>
    </row>
    <row r="174" customFormat="false" ht="22.35" hidden="false" customHeight="false" outlineLevel="0" collapsed="false">
      <c r="A174" s="99" t="s">
        <v>221</v>
      </c>
      <c r="B174" s="45" t="s">
        <v>51</v>
      </c>
      <c r="C174" s="46" t="n">
        <v>63148</v>
      </c>
      <c r="D174" s="47" t="s">
        <v>52</v>
      </c>
      <c r="E174" s="48" t="s">
        <v>42</v>
      </c>
      <c r="F174" s="49" t="n">
        <v>5.5</v>
      </c>
      <c r="G174" s="50"/>
      <c r="H174" s="50"/>
      <c r="I174" s="50" t="n">
        <f aca="false">ROUND((H174+G174),2)</f>
        <v>0</v>
      </c>
      <c r="J174" s="50" t="n">
        <f aca="false">ROUND((G174*F174),2)</f>
        <v>0</v>
      </c>
      <c r="K174" s="50" t="n">
        <f aca="false">ROUND((H174*F174),2)</f>
        <v>0</v>
      </c>
      <c r="L174" s="50" t="n">
        <f aca="false">ROUND((K174+J174),2)</f>
        <v>0</v>
      </c>
      <c r="M174" s="50" t="n">
        <f aca="false">ROUND((IF(P174="BDI 1",((1+($S$3/100))*G174),((1+($S$4/100))*G174))),2)</f>
        <v>0</v>
      </c>
      <c r="N174" s="50" t="n">
        <f aca="false">ROUND((IF(P174="BDI 1",((1+($S$3/100))*H174),((1+($S$4/100))*H174))),2)</f>
        <v>0</v>
      </c>
      <c r="O174" s="50" t="n">
        <f aca="false">ROUND((M174+N174),2)</f>
        <v>0</v>
      </c>
      <c r="P174" s="51" t="s">
        <v>28</v>
      </c>
      <c r="Q174" s="50" t="n">
        <f aca="false">ROUND(M174*F174,2)</f>
        <v>0</v>
      </c>
      <c r="R174" s="50" t="n">
        <f aca="false">ROUND(N174*F174,2)</f>
        <v>0</v>
      </c>
      <c r="S174" s="52" t="n">
        <f aca="false">ROUND(Q174+R174,2)</f>
        <v>0</v>
      </c>
    </row>
    <row r="175" customFormat="false" ht="32.8" hidden="false" customHeight="false" outlineLevel="0" collapsed="false">
      <c r="A175" s="99" t="s">
        <v>222</v>
      </c>
      <c r="B175" s="45" t="s">
        <v>8</v>
      </c>
      <c r="C175" s="46" t="n">
        <v>103292</v>
      </c>
      <c r="D175" s="47" t="s">
        <v>70</v>
      </c>
      <c r="E175" s="48" t="s">
        <v>42</v>
      </c>
      <c r="F175" s="49" t="n">
        <v>5.5</v>
      </c>
      <c r="G175" s="50"/>
      <c r="H175" s="50"/>
      <c r="I175" s="50" t="n">
        <f aca="false">ROUND((H175+G175),2)</f>
        <v>0</v>
      </c>
      <c r="J175" s="50" t="n">
        <f aca="false">ROUND((G175*F175),2)</f>
        <v>0</v>
      </c>
      <c r="K175" s="50" t="n">
        <f aca="false">ROUND((H175*F175),2)</f>
        <v>0</v>
      </c>
      <c r="L175" s="50" t="n">
        <f aca="false">ROUND((K175+J175),2)</f>
        <v>0</v>
      </c>
      <c r="M175" s="50" t="n">
        <f aca="false">ROUND((IF(P175="BDI 1",((1+($S$3/100))*G175),((1+($S$4/100))*G175))),2)</f>
        <v>0</v>
      </c>
      <c r="N175" s="50" t="n">
        <f aca="false">ROUND((IF(P175="BDI 1",((1+($S$3/100))*H175),((1+($S$4/100))*H175))),2)</f>
        <v>0</v>
      </c>
      <c r="O175" s="50" t="n">
        <f aca="false">ROUND((M175+N175),2)</f>
        <v>0</v>
      </c>
      <c r="P175" s="51" t="s">
        <v>28</v>
      </c>
      <c r="Q175" s="50" t="n">
        <f aca="false">ROUND(M175*F175,2)</f>
        <v>0</v>
      </c>
      <c r="R175" s="50" t="n">
        <f aca="false">ROUND(N175*F175,2)</f>
        <v>0</v>
      </c>
      <c r="S175" s="52" t="n">
        <f aca="false">ROUND(Q175+R175,2)</f>
        <v>0</v>
      </c>
    </row>
    <row r="176" customFormat="false" ht="15" hidden="false" customHeight="false" outlineLevel="0" collapsed="false">
      <c r="A176" s="99" t="s">
        <v>223</v>
      </c>
      <c r="B176" s="45" t="s">
        <v>51</v>
      </c>
      <c r="C176" s="46" t="n">
        <v>96</v>
      </c>
      <c r="D176" s="47" t="s">
        <v>56</v>
      </c>
      <c r="E176" s="48" t="s">
        <v>42</v>
      </c>
      <c r="F176" s="49" t="n">
        <v>6.1</v>
      </c>
      <c r="G176" s="50"/>
      <c r="H176" s="50"/>
      <c r="I176" s="50" t="n">
        <f aca="false">ROUND((H176+G176),2)</f>
        <v>0</v>
      </c>
      <c r="J176" s="50" t="n">
        <f aca="false">ROUND((G176*F176),2)</f>
        <v>0</v>
      </c>
      <c r="K176" s="50" t="n">
        <f aca="false">ROUND((H176*F176),2)</f>
        <v>0</v>
      </c>
      <c r="L176" s="50" t="n">
        <f aca="false">ROUND((K176+J176),2)</f>
        <v>0</v>
      </c>
      <c r="M176" s="50" t="n">
        <f aca="false">ROUND((IF(P176="BDI 1",((1+($S$3/100))*G176),((1+($S$4/100))*G176))),2)</f>
        <v>0</v>
      </c>
      <c r="N176" s="50" t="n">
        <f aca="false">ROUND((IF(P176="BDI 1",((1+($S$3/100))*H176),((1+($S$4/100))*H176))),2)</f>
        <v>0</v>
      </c>
      <c r="O176" s="50" t="n">
        <f aca="false">ROUND((M176+N176),2)</f>
        <v>0</v>
      </c>
      <c r="P176" s="51" t="s">
        <v>28</v>
      </c>
      <c r="Q176" s="50" t="n">
        <f aca="false">ROUND(M176*F176,2)</f>
        <v>0</v>
      </c>
      <c r="R176" s="50" t="n">
        <f aca="false">ROUND(N176*F176,2)</f>
        <v>0</v>
      </c>
      <c r="S176" s="52" t="n">
        <f aca="false">ROUND(Q176+R176,2)</f>
        <v>0</v>
      </c>
    </row>
    <row r="177" customFormat="false" ht="15" hidden="false" customHeight="false" outlineLevel="0" collapsed="false">
      <c r="A177" s="99" t="s">
        <v>224</v>
      </c>
      <c r="B177" s="45" t="s">
        <v>58</v>
      </c>
      <c r="C177" s="46" t="n">
        <v>195</v>
      </c>
      <c r="D177" s="47" t="s">
        <v>59</v>
      </c>
      <c r="E177" s="48" t="s">
        <v>40</v>
      </c>
      <c r="F177" s="49" t="n">
        <v>1</v>
      </c>
      <c r="G177" s="50"/>
      <c r="H177" s="50"/>
      <c r="I177" s="50" t="n">
        <f aca="false">ROUND((H177+G177),2)</f>
        <v>0</v>
      </c>
      <c r="J177" s="50" t="n">
        <f aca="false">ROUND((G177*F177),2)</f>
        <v>0</v>
      </c>
      <c r="K177" s="50" t="n">
        <f aca="false">ROUND((H177*F177),2)</f>
        <v>0</v>
      </c>
      <c r="L177" s="50" t="n">
        <f aca="false">ROUND((K177+J177),2)</f>
        <v>0</v>
      </c>
      <c r="M177" s="50" t="n">
        <f aca="false">ROUND((IF(P177="BDI 1",((1+($S$3/100))*G177),((1+($S$4/100))*G177))),2)</f>
        <v>0</v>
      </c>
      <c r="N177" s="50" t="n">
        <f aca="false">ROUND((IF(P177="BDI 1",((1+($S$3/100))*H177),((1+($S$4/100))*H177))),2)</f>
        <v>0</v>
      </c>
      <c r="O177" s="50" t="n">
        <f aca="false">ROUND((M177+N177),2)</f>
        <v>0</v>
      </c>
      <c r="P177" s="51" t="s">
        <v>28</v>
      </c>
      <c r="Q177" s="50" t="n">
        <f aca="false">ROUND(M177*F177,2)</f>
        <v>0</v>
      </c>
      <c r="R177" s="50" t="n">
        <f aca="false">ROUND(N177*F177,2)</f>
        <v>0</v>
      </c>
      <c r="S177" s="52" t="n">
        <f aca="false">ROUND(Q177+R177,2)</f>
        <v>0</v>
      </c>
    </row>
    <row r="178" customFormat="false" ht="15" hidden="false" customHeight="false" outlineLevel="0" collapsed="false">
      <c r="A178" s="99" t="s">
        <v>225</v>
      </c>
      <c r="B178" s="45" t="s">
        <v>51</v>
      </c>
      <c r="C178" s="46" t="n">
        <v>98</v>
      </c>
      <c r="D178" s="47" t="s">
        <v>61</v>
      </c>
      <c r="E178" s="48" t="s">
        <v>40</v>
      </c>
      <c r="F178" s="49" t="n">
        <v>1</v>
      </c>
      <c r="G178" s="50"/>
      <c r="H178" s="50"/>
      <c r="I178" s="50" t="n">
        <f aca="false">ROUND((H178+G178),2)</f>
        <v>0</v>
      </c>
      <c r="J178" s="50" t="n">
        <f aca="false">ROUND((G178*F178),2)</f>
        <v>0</v>
      </c>
      <c r="K178" s="50" t="n">
        <f aca="false">ROUND((H178*F178),2)</f>
        <v>0</v>
      </c>
      <c r="L178" s="50" t="n">
        <f aca="false">ROUND((K178+J178),2)</f>
        <v>0</v>
      </c>
      <c r="M178" s="50" t="n">
        <f aca="false">ROUND((IF(P178="BDI 1",((1+($S$3/100))*G178),((1+($S$4/100))*G178))),2)</f>
        <v>0</v>
      </c>
      <c r="N178" s="50" t="n">
        <f aca="false">ROUND((IF(P178="BDI 1",((1+($S$3/100))*H178),((1+($S$4/100))*H178))),2)</f>
        <v>0</v>
      </c>
      <c r="O178" s="50" t="n">
        <f aca="false">ROUND((M178+N178),2)</f>
        <v>0</v>
      </c>
      <c r="P178" s="51" t="s">
        <v>28</v>
      </c>
      <c r="Q178" s="50" t="n">
        <f aca="false">ROUND(M178*F178,2)</f>
        <v>0</v>
      </c>
      <c r="R178" s="50" t="n">
        <f aca="false">ROUND(N178*F178,2)</f>
        <v>0</v>
      </c>
      <c r="S178" s="52" t="n">
        <f aca="false">ROUND(Q178+R178,2)</f>
        <v>0</v>
      </c>
    </row>
    <row r="179" customFormat="false" ht="22.35" hidden="false" customHeight="false" outlineLevel="0" collapsed="false">
      <c r="A179" s="99" t="s">
        <v>226</v>
      </c>
      <c r="B179" s="45" t="s">
        <v>8</v>
      </c>
      <c r="C179" s="46" t="n">
        <v>104315</v>
      </c>
      <c r="D179" s="47" t="s">
        <v>63</v>
      </c>
      <c r="E179" s="48" t="s">
        <v>42</v>
      </c>
      <c r="F179" s="49" t="n">
        <v>5.5</v>
      </c>
      <c r="G179" s="50"/>
      <c r="H179" s="50"/>
      <c r="I179" s="50" t="n">
        <f aca="false">ROUND((H179+G179),2)</f>
        <v>0</v>
      </c>
      <c r="J179" s="50" t="n">
        <f aca="false">ROUND((G179*F179),2)</f>
        <v>0</v>
      </c>
      <c r="K179" s="50" t="n">
        <f aca="false">ROUND((H179*F179),2)</f>
        <v>0</v>
      </c>
      <c r="L179" s="50" t="n">
        <f aca="false">ROUND((K179+J179),2)</f>
        <v>0</v>
      </c>
      <c r="M179" s="50" t="n">
        <f aca="false">ROUND((IF(P179="BDI 1",((1+($S$3/100))*G179),((1+($S$4/100))*G179))),2)</f>
        <v>0</v>
      </c>
      <c r="N179" s="50" t="n">
        <f aca="false">ROUND((IF(P179="BDI 1",((1+($S$3/100))*H179),((1+($S$4/100))*H179))),2)</f>
        <v>0</v>
      </c>
      <c r="O179" s="50" t="n">
        <f aca="false">ROUND((M179+N179),2)</f>
        <v>0</v>
      </c>
      <c r="P179" s="51" t="s">
        <v>28</v>
      </c>
      <c r="Q179" s="50" t="n">
        <f aca="false">ROUND(M179*F179,2)</f>
        <v>0</v>
      </c>
      <c r="R179" s="50" t="n">
        <f aca="false">ROUND(N179*F179,2)</f>
        <v>0</v>
      </c>
      <c r="S179" s="52" t="n">
        <f aca="false">ROUND(Q179+R179,2)</f>
        <v>0</v>
      </c>
    </row>
    <row r="180" customFormat="false" ht="32.8" hidden="false" customHeight="false" outlineLevel="0" collapsed="false">
      <c r="A180" s="99" t="s">
        <v>387</v>
      </c>
      <c r="B180" s="45" t="s">
        <v>8</v>
      </c>
      <c r="C180" s="46" t="n">
        <v>91845</v>
      </c>
      <c r="D180" s="47" t="s">
        <v>65</v>
      </c>
      <c r="E180" s="48" t="s">
        <v>42</v>
      </c>
      <c r="F180" s="49" t="n">
        <v>5.5</v>
      </c>
      <c r="G180" s="50"/>
      <c r="H180" s="50"/>
      <c r="I180" s="50" t="n">
        <f aca="false">ROUND((H180+G180),2)</f>
        <v>0</v>
      </c>
      <c r="J180" s="50" t="n">
        <f aca="false">ROUND((G180*F180),2)</f>
        <v>0</v>
      </c>
      <c r="K180" s="50" t="n">
        <f aca="false">ROUND((H180*F180),2)</f>
        <v>0</v>
      </c>
      <c r="L180" s="50" t="n">
        <f aca="false">ROUND((K180+J180),2)</f>
        <v>0</v>
      </c>
      <c r="M180" s="50" t="n">
        <f aca="false">ROUND((IF(P180="BDI 1",((1+($S$3/100))*G180),((1+($S$4/100))*G180))),2)</f>
        <v>0</v>
      </c>
      <c r="N180" s="50" t="n">
        <f aca="false">ROUND((IF(P180="BDI 1",((1+($S$3/100))*H180),((1+($S$4/100))*H180))),2)</f>
        <v>0</v>
      </c>
      <c r="O180" s="50" t="n">
        <f aca="false">ROUND((M180+N180),2)</f>
        <v>0</v>
      </c>
      <c r="P180" s="51" t="s">
        <v>28</v>
      </c>
      <c r="Q180" s="50" t="n">
        <f aca="false">ROUND(M180*F180,2)</f>
        <v>0</v>
      </c>
      <c r="R180" s="50" t="n">
        <f aca="false">ROUND(N180*F180,2)</f>
        <v>0</v>
      </c>
      <c r="S180" s="52" t="n">
        <f aca="false">ROUND(Q180+R180,2)</f>
        <v>0</v>
      </c>
    </row>
    <row r="181" customFormat="false" ht="15" hidden="false" customHeight="false" outlineLevel="0" collapsed="false">
      <c r="A181" s="53"/>
      <c r="B181" s="54"/>
      <c r="C181" s="55"/>
      <c r="D181" s="56"/>
      <c r="E181" s="55"/>
      <c r="F181" s="57"/>
      <c r="G181" s="57"/>
      <c r="H181" s="57"/>
      <c r="I181" s="58"/>
      <c r="J181" s="58"/>
      <c r="K181" s="58"/>
      <c r="L181" s="58"/>
      <c r="M181" s="59"/>
      <c r="N181" s="59"/>
      <c r="O181" s="59"/>
      <c r="P181" s="59"/>
      <c r="Q181" s="59"/>
      <c r="R181" s="59"/>
      <c r="S181" s="60"/>
    </row>
    <row r="182" customFormat="false" ht="15" hidden="false" customHeight="false" outlineLevel="0" collapsed="false">
      <c r="A182" s="98" t="n">
        <v>14</v>
      </c>
      <c r="B182" s="38"/>
      <c r="C182" s="39"/>
      <c r="D182" s="40" t="s">
        <v>388</v>
      </c>
      <c r="E182" s="40"/>
      <c r="F182" s="41"/>
      <c r="G182" s="42"/>
      <c r="H182" s="42"/>
      <c r="I182" s="42"/>
      <c r="J182" s="42" t="n">
        <f aca="false">SUBTOTAL(9,J183:J195)</f>
        <v>0</v>
      </c>
      <c r="K182" s="42" t="n">
        <f aca="false">SUBTOTAL(9,K183:K195)</f>
        <v>0</v>
      </c>
      <c r="L182" s="42" t="n">
        <f aca="false">SUBTOTAL(9,L183:L195)</f>
        <v>0</v>
      </c>
      <c r="M182" s="42"/>
      <c r="N182" s="42"/>
      <c r="O182" s="42"/>
      <c r="P182" s="42"/>
      <c r="Q182" s="42" t="n">
        <f aca="false">SUBTOTAL(9,Q183:Q195)</f>
        <v>0</v>
      </c>
      <c r="R182" s="42" t="n">
        <f aca="false">SUBTOTAL(9,R183:R195)</f>
        <v>0</v>
      </c>
      <c r="S182" s="43" t="n">
        <f aca="false">SUBTOTAL(9,S183:S195)</f>
        <v>0</v>
      </c>
    </row>
    <row r="183" customFormat="false" ht="22.35" hidden="false" customHeight="false" outlineLevel="0" collapsed="false">
      <c r="A183" s="99" t="s">
        <v>228</v>
      </c>
      <c r="B183" s="45" t="s">
        <v>8</v>
      </c>
      <c r="C183" s="46" t="n">
        <v>103270</v>
      </c>
      <c r="D183" s="47" t="s">
        <v>382</v>
      </c>
      <c r="E183" s="48" t="s">
        <v>40</v>
      </c>
      <c r="F183" s="49" t="n">
        <v>1</v>
      </c>
      <c r="G183" s="50"/>
      <c r="H183" s="50"/>
      <c r="I183" s="50" t="n">
        <f aca="false">ROUND((H183+G183),2)</f>
        <v>0</v>
      </c>
      <c r="J183" s="50" t="n">
        <f aca="false">ROUND((G183*F183),2)</f>
        <v>0</v>
      </c>
      <c r="K183" s="50" t="n">
        <f aca="false">ROUND((H183*F183),2)</f>
        <v>0</v>
      </c>
      <c r="L183" s="50" t="n">
        <f aca="false">ROUND((K183+J183),2)</f>
        <v>0</v>
      </c>
      <c r="M183" s="50" t="n">
        <f aca="false">ROUND((IF(P183="BDI 1",((1+($S$3/100))*G183),((1+($S$4/100))*G183))),2)</f>
        <v>0</v>
      </c>
      <c r="N183" s="50" t="n">
        <f aca="false">ROUND((IF(P183="BDI 1",((1+($S$3/100))*H183),((1+($S$4/100))*H183))),2)</f>
        <v>0</v>
      </c>
      <c r="O183" s="50" t="n">
        <f aca="false">ROUND((M183+N183),2)</f>
        <v>0</v>
      </c>
      <c r="P183" s="51" t="s">
        <v>28</v>
      </c>
      <c r="Q183" s="50" t="n">
        <f aca="false">ROUND(M183*F183,2)</f>
        <v>0</v>
      </c>
      <c r="R183" s="50" t="n">
        <f aca="false">ROUND(N183*F183,2)</f>
        <v>0</v>
      </c>
      <c r="S183" s="52" t="n">
        <f aca="false">ROUND(Q183+R183,2)</f>
        <v>0</v>
      </c>
    </row>
    <row r="184" customFormat="false" ht="32.8" hidden="false" customHeight="false" outlineLevel="0" collapsed="false">
      <c r="A184" s="99" t="s">
        <v>229</v>
      </c>
      <c r="B184" s="45" t="s">
        <v>8</v>
      </c>
      <c r="C184" s="46" t="n">
        <v>103290</v>
      </c>
      <c r="D184" s="47" t="s">
        <v>41</v>
      </c>
      <c r="E184" s="48" t="s">
        <v>42</v>
      </c>
      <c r="F184" s="49" t="n">
        <v>3</v>
      </c>
      <c r="G184" s="50"/>
      <c r="H184" s="50"/>
      <c r="I184" s="50" t="n">
        <f aca="false">ROUND((H184+G184),2)</f>
        <v>0</v>
      </c>
      <c r="J184" s="50" t="n">
        <f aca="false">ROUND((G184*F184),2)</f>
        <v>0</v>
      </c>
      <c r="K184" s="50" t="n">
        <f aca="false">ROUND((H184*F184),2)</f>
        <v>0</v>
      </c>
      <c r="L184" s="50" t="n">
        <f aca="false">ROUND((K184+J184),2)</f>
        <v>0</v>
      </c>
      <c r="M184" s="50" t="n">
        <f aca="false">ROUND((IF(P184="BDI 1",((1+($S$3/100))*G184),((1+($S$4/100))*G184))),2)</f>
        <v>0</v>
      </c>
      <c r="N184" s="50" t="n">
        <f aca="false">ROUND((IF(P184="BDI 1",((1+($S$3/100))*H184),((1+($S$4/100))*H184))),2)</f>
        <v>0</v>
      </c>
      <c r="O184" s="50" t="n">
        <f aca="false">ROUND((M184+N184),2)</f>
        <v>0</v>
      </c>
      <c r="P184" s="51" t="s">
        <v>28</v>
      </c>
      <c r="Q184" s="50" t="n">
        <f aca="false">ROUND(M184*F184,2)</f>
        <v>0</v>
      </c>
      <c r="R184" s="50" t="n">
        <f aca="false">ROUND(N184*F184,2)</f>
        <v>0</v>
      </c>
      <c r="S184" s="52" t="n">
        <f aca="false">ROUND(Q184+R184,2)</f>
        <v>0</v>
      </c>
    </row>
    <row r="185" customFormat="false" ht="22.35" hidden="false" customHeight="false" outlineLevel="0" collapsed="false">
      <c r="A185" s="99" t="s">
        <v>230</v>
      </c>
      <c r="B185" s="45" t="s">
        <v>8</v>
      </c>
      <c r="C185" s="46" t="n">
        <v>97641</v>
      </c>
      <c r="D185" s="47" t="s">
        <v>43</v>
      </c>
      <c r="E185" s="48" t="s">
        <v>27</v>
      </c>
      <c r="F185" s="49" t="n">
        <v>0.28</v>
      </c>
      <c r="G185" s="50"/>
      <c r="H185" s="50"/>
      <c r="I185" s="50" t="n">
        <f aca="false">ROUND((H185+G185),2)</f>
        <v>0</v>
      </c>
      <c r="J185" s="50" t="n">
        <f aca="false">ROUND((G185*F185),2)</f>
        <v>0</v>
      </c>
      <c r="K185" s="50" t="n">
        <f aca="false">ROUND((H185*F185),2)</f>
        <v>0</v>
      </c>
      <c r="L185" s="50" t="n">
        <f aca="false">ROUND((K185+J185),2)</f>
        <v>0</v>
      </c>
      <c r="M185" s="50" t="n">
        <f aca="false">ROUND((IF(P185="BDI 1",((1+($S$3/100))*G185),((1+($S$4/100))*G185))),2)</f>
        <v>0</v>
      </c>
      <c r="N185" s="50" t="n">
        <f aca="false">ROUND((IF(P185="BDI 1",((1+($S$3/100))*H185),((1+($S$4/100))*H185))),2)</f>
        <v>0</v>
      </c>
      <c r="O185" s="50" t="n">
        <f aca="false">ROUND((M185+N185),2)</f>
        <v>0</v>
      </c>
      <c r="P185" s="51" t="s">
        <v>28</v>
      </c>
      <c r="Q185" s="50" t="n">
        <f aca="false">ROUND(M185*F185,2)</f>
        <v>0</v>
      </c>
      <c r="R185" s="50" t="n">
        <f aca="false">ROUND(N185*F185,2)</f>
        <v>0</v>
      </c>
      <c r="S185" s="52" t="n">
        <f aca="false">ROUND(Q185+R185,2)</f>
        <v>0</v>
      </c>
    </row>
    <row r="186" customFormat="false" ht="22.35" hidden="false" customHeight="false" outlineLevel="0" collapsed="false">
      <c r="A186" s="99" t="s">
        <v>231</v>
      </c>
      <c r="B186" s="45" t="s">
        <v>8</v>
      </c>
      <c r="C186" s="46" t="n">
        <v>96113</v>
      </c>
      <c r="D186" s="47" t="s">
        <v>45</v>
      </c>
      <c r="E186" s="48" t="s">
        <v>27</v>
      </c>
      <c r="F186" s="49" t="n">
        <v>0.31</v>
      </c>
      <c r="G186" s="50"/>
      <c r="H186" s="50"/>
      <c r="I186" s="50" t="n">
        <f aca="false">ROUND((H186+G186),2)</f>
        <v>0</v>
      </c>
      <c r="J186" s="50" t="n">
        <f aca="false">ROUND((G186*F186),2)</f>
        <v>0</v>
      </c>
      <c r="K186" s="50" t="n">
        <f aca="false">ROUND((H186*F186),2)</f>
        <v>0</v>
      </c>
      <c r="L186" s="50" t="n">
        <f aca="false">ROUND((K186+J186),2)</f>
        <v>0</v>
      </c>
      <c r="M186" s="50" t="n">
        <f aca="false">ROUND((IF(P186="BDI 1",((1+($S$3/100))*G186),((1+($S$4/100))*G186))),2)</f>
        <v>0</v>
      </c>
      <c r="N186" s="50" t="n">
        <f aca="false">ROUND((IF(P186="BDI 1",((1+($S$3/100))*H186),((1+($S$4/100))*H186))),2)</f>
        <v>0</v>
      </c>
      <c r="O186" s="50" t="n">
        <f aca="false">ROUND((M186+N186),2)</f>
        <v>0</v>
      </c>
      <c r="P186" s="51" t="s">
        <v>28</v>
      </c>
      <c r="Q186" s="50" t="n">
        <f aca="false">ROUND(M186*F186,2)</f>
        <v>0</v>
      </c>
      <c r="R186" s="50" t="n">
        <f aca="false">ROUND(N186*F186,2)</f>
        <v>0</v>
      </c>
      <c r="S186" s="52" t="n">
        <f aca="false">ROUND(Q186+R186,2)</f>
        <v>0</v>
      </c>
    </row>
    <row r="187" customFormat="false" ht="32.8" hidden="false" customHeight="false" outlineLevel="0" collapsed="false">
      <c r="A187" s="99" t="s">
        <v>232</v>
      </c>
      <c r="B187" s="45" t="s">
        <v>8</v>
      </c>
      <c r="C187" s="46" t="n">
        <v>90437</v>
      </c>
      <c r="D187" s="47" t="s">
        <v>47</v>
      </c>
      <c r="E187" s="48" t="s">
        <v>40</v>
      </c>
      <c r="F187" s="49" t="n">
        <v>1</v>
      </c>
      <c r="G187" s="50"/>
      <c r="H187" s="50"/>
      <c r="I187" s="50" t="n">
        <f aca="false">ROUND((H187+G187),2)</f>
        <v>0</v>
      </c>
      <c r="J187" s="50" t="n">
        <f aca="false">ROUND((G187*F187),2)</f>
        <v>0</v>
      </c>
      <c r="K187" s="50" t="n">
        <f aca="false">ROUND((H187*F187),2)</f>
        <v>0</v>
      </c>
      <c r="L187" s="50" t="n">
        <f aca="false">ROUND((K187+J187),2)</f>
        <v>0</v>
      </c>
      <c r="M187" s="50" t="n">
        <f aca="false">ROUND((IF(P187="BDI 1",((1+($S$3/100))*G187),((1+($S$4/100))*G187))),2)</f>
        <v>0</v>
      </c>
      <c r="N187" s="50" t="n">
        <f aca="false">ROUND((IF(P187="BDI 1",((1+($S$3/100))*H187),((1+($S$4/100))*H187))),2)</f>
        <v>0</v>
      </c>
      <c r="O187" s="50" t="n">
        <f aca="false">ROUND((M187+N187),2)</f>
        <v>0</v>
      </c>
      <c r="P187" s="51" t="s">
        <v>28</v>
      </c>
      <c r="Q187" s="50" t="n">
        <f aca="false">ROUND(M187*F187,2)</f>
        <v>0</v>
      </c>
      <c r="R187" s="50" t="n">
        <f aca="false">ROUND(N187*F187,2)</f>
        <v>0</v>
      </c>
      <c r="S187" s="52" t="n">
        <f aca="false">ROUND(Q187+R187,2)</f>
        <v>0</v>
      </c>
    </row>
    <row r="188" customFormat="false" ht="15" hidden="false" customHeight="false" outlineLevel="0" collapsed="false">
      <c r="A188" s="99" t="s">
        <v>233</v>
      </c>
      <c r="B188" s="45" t="s">
        <v>8</v>
      </c>
      <c r="C188" s="46" t="n">
        <v>38124</v>
      </c>
      <c r="D188" s="47" t="s">
        <v>49</v>
      </c>
      <c r="E188" s="48" t="s">
        <v>40</v>
      </c>
      <c r="F188" s="49" t="n">
        <v>1</v>
      </c>
      <c r="G188" s="50"/>
      <c r="H188" s="50"/>
      <c r="I188" s="50" t="n">
        <f aca="false">ROUND((H188+G188),2)</f>
        <v>0</v>
      </c>
      <c r="J188" s="50" t="n">
        <f aca="false">ROUND((G188*F188),2)</f>
        <v>0</v>
      </c>
      <c r="K188" s="50" t="n">
        <f aca="false">ROUND((H188*F188),2)</f>
        <v>0</v>
      </c>
      <c r="L188" s="50" t="n">
        <f aca="false">ROUND((K188+J188),2)</f>
        <v>0</v>
      </c>
      <c r="M188" s="50" t="n">
        <f aca="false">ROUND((IF(P188="BDI 1",((1+($S$3/100))*G188),((1+($S$4/100))*G188))),2)</f>
        <v>0</v>
      </c>
      <c r="N188" s="50" t="n">
        <f aca="false">ROUND((IF(P188="BDI 1",((1+($S$3/100))*H188),((1+($S$4/100))*H188))),2)</f>
        <v>0</v>
      </c>
      <c r="O188" s="50" t="n">
        <f aca="false">ROUND((M188+N188),2)</f>
        <v>0</v>
      </c>
      <c r="P188" s="51" t="s">
        <v>28</v>
      </c>
      <c r="Q188" s="50" t="n">
        <f aca="false">ROUND(M188*F188,2)</f>
        <v>0</v>
      </c>
      <c r="R188" s="50" t="n">
        <f aca="false">ROUND(N188*F188,2)</f>
        <v>0</v>
      </c>
      <c r="S188" s="52" t="n">
        <f aca="false">ROUND(Q188+R188,2)</f>
        <v>0</v>
      </c>
    </row>
    <row r="189" customFormat="false" ht="22.35" hidden="false" customHeight="false" outlineLevel="0" collapsed="false">
      <c r="A189" s="99" t="s">
        <v>234</v>
      </c>
      <c r="B189" s="45" t="s">
        <v>51</v>
      </c>
      <c r="C189" s="46" t="n">
        <v>63148</v>
      </c>
      <c r="D189" s="47" t="s">
        <v>52</v>
      </c>
      <c r="E189" s="48" t="s">
        <v>42</v>
      </c>
      <c r="F189" s="49" t="n">
        <v>3</v>
      </c>
      <c r="G189" s="50"/>
      <c r="H189" s="50"/>
      <c r="I189" s="50" t="n">
        <f aca="false">ROUND((H189+G189),2)</f>
        <v>0</v>
      </c>
      <c r="J189" s="50" t="n">
        <f aca="false">ROUND((G189*F189),2)</f>
        <v>0</v>
      </c>
      <c r="K189" s="50" t="n">
        <f aca="false">ROUND((H189*F189),2)</f>
        <v>0</v>
      </c>
      <c r="L189" s="50" t="n">
        <f aca="false">ROUND((K189+J189),2)</f>
        <v>0</v>
      </c>
      <c r="M189" s="50" t="n">
        <f aca="false">ROUND((IF(P189="BDI 1",((1+($S$3/100))*G189),((1+($S$4/100))*G189))),2)</f>
        <v>0</v>
      </c>
      <c r="N189" s="50" t="n">
        <f aca="false">ROUND((IF(P189="BDI 1",((1+($S$3/100))*H189),((1+($S$4/100))*H189))),2)</f>
        <v>0</v>
      </c>
      <c r="O189" s="50" t="n">
        <f aca="false">ROUND((M189+N189),2)</f>
        <v>0</v>
      </c>
      <c r="P189" s="51" t="s">
        <v>28</v>
      </c>
      <c r="Q189" s="50" t="n">
        <f aca="false">ROUND(M189*F189,2)</f>
        <v>0</v>
      </c>
      <c r="R189" s="50" t="n">
        <f aca="false">ROUND(N189*F189,2)</f>
        <v>0</v>
      </c>
      <c r="S189" s="52" t="n">
        <f aca="false">ROUND(Q189+R189,2)</f>
        <v>0</v>
      </c>
    </row>
    <row r="190" customFormat="false" ht="32.8" hidden="false" customHeight="false" outlineLevel="0" collapsed="false">
      <c r="A190" s="99" t="s">
        <v>235</v>
      </c>
      <c r="B190" s="45" t="s">
        <v>8</v>
      </c>
      <c r="C190" s="46" t="n">
        <v>103292</v>
      </c>
      <c r="D190" s="47" t="s">
        <v>70</v>
      </c>
      <c r="E190" s="48" t="s">
        <v>42</v>
      </c>
      <c r="F190" s="49" t="n">
        <v>3</v>
      </c>
      <c r="G190" s="50"/>
      <c r="H190" s="50"/>
      <c r="I190" s="50" t="n">
        <f aca="false">ROUND((H190+G190),2)</f>
        <v>0</v>
      </c>
      <c r="J190" s="50" t="n">
        <f aca="false">ROUND((G190*F190),2)</f>
        <v>0</v>
      </c>
      <c r="K190" s="50" t="n">
        <f aca="false">ROUND((H190*F190),2)</f>
        <v>0</v>
      </c>
      <c r="L190" s="50" t="n">
        <f aca="false">ROUND((K190+J190),2)</f>
        <v>0</v>
      </c>
      <c r="M190" s="50" t="n">
        <f aca="false">ROUND((IF(P190="BDI 1",((1+($S$3/100))*G190),((1+($S$4/100))*G190))),2)</f>
        <v>0</v>
      </c>
      <c r="N190" s="50" t="n">
        <f aca="false">ROUND((IF(P190="BDI 1",((1+($S$3/100))*H190),((1+($S$4/100))*H190))),2)</f>
        <v>0</v>
      </c>
      <c r="O190" s="50" t="n">
        <f aca="false">ROUND((M190+N190),2)</f>
        <v>0</v>
      </c>
      <c r="P190" s="51" t="s">
        <v>28</v>
      </c>
      <c r="Q190" s="50" t="n">
        <f aca="false">ROUND(M190*F190,2)</f>
        <v>0</v>
      </c>
      <c r="R190" s="50" t="n">
        <f aca="false">ROUND(N190*F190,2)</f>
        <v>0</v>
      </c>
      <c r="S190" s="52" t="n">
        <f aca="false">ROUND(Q190+R190,2)</f>
        <v>0</v>
      </c>
    </row>
    <row r="191" customFormat="false" ht="15" hidden="false" customHeight="false" outlineLevel="0" collapsed="false">
      <c r="A191" s="99" t="s">
        <v>236</v>
      </c>
      <c r="B191" s="45" t="s">
        <v>51</v>
      </c>
      <c r="C191" s="46" t="n">
        <v>96</v>
      </c>
      <c r="D191" s="47" t="s">
        <v>56</v>
      </c>
      <c r="E191" s="48" t="s">
        <v>42</v>
      </c>
      <c r="F191" s="49" t="n">
        <v>3.6</v>
      </c>
      <c r="G191" s="50"/>
      <c r="H191" s="50"/>
      <c r="I191" s="50" t="n">
        <f aca="false">ROUND((H191+G191),2)</f>
        <v>0</v>
      </c>
      <c r="J191" s="50" t="n">
        <f aca="false">ROUND((G191*F191),2)</f>
        <v>0</v>
      </c>
      <c r="K191" s="50" t="n">
        <f aca="false">ROUND((H191*F191),2)</f>
        <v>0</v>
      </c>
      <c r="L191" s="50" t="n">
        <f aca="false">ROUND((K191+J191),2)</f>
        <v>0</v>
      </c>
      <c r="M191" s="50" t="n">
        <f aca="false">ROUND((IF(P191="BDI 1",((1+($S$3/100))*G191),((1+($S$4/100))*G191))),2)</f>
        <v>0</v>
      </c>
      <c r="N191" s="50" t="n">
        <f aca="false">ROUND((IF(P191="BDI 1",((1+($S$3/100))*H191),((1+($S$4/100))*H191))),2)</f>
        <v>0</v>
      </c>
      <c r="O191" s="50" t="n">
        <f aca="false">ROUND((M191+N191),2)</f>
        <v>0</v>
      </c>
      <c r="P191" s="51" t="s">
        <v>28</v>
      </c>
      <c r="Q191" s="50" t="n">
        <f aca="false">ROUND(M191*F191,2)</f>
        <v>0</v>
      </c>
      <c r="R191" s="50" t="n">
        <f aca="false">ROUND(N191*F191,2)</f>
        <v>0</v>
      </c>
      <c r="S191" s="52" t="n">
        <f aca="false">ROUND(Q191+R191,2)</f>
        <v>0</v>
      </c>
    </row>
    <row r="192" customFormat="false" ht="15" hidden="false" customHeight="false" outlineLevel="0" collapsed="false">
      <c r="A192" s="99" t="s">
        <v>237</v>
      </c>
      <c r="B192" s="45" t="s">
        <v>58</v>
      </c>
      <c r="C192" s="46" t="n">
        <v>195</v>
      </c>
      <c r="D192" s="47" t="s">
        <v>59</v>
      </c>
      <c r="E192" s="48" t="s">
        <v>40</v>
      </c>
      <c r="F192" s="49" t="n">
        <v>1</v>
      </c>
      <c r="G192" s="50"/>
      <c r="H192" s="50"/>
      <c r="I192" s="50" t="n">
        <f aca="false">ROUND((H192+G192),2)</f>
        <v>0</v>
      </c>
      <c r="J192" s="50" t="n">
        <f aca="false">ROUND((G192*F192),2)</f>
        <v>0</v>
      </c>
      <c r="K192" s="50" t="n">
        <f aca="false">ROUND((H192*F192),2)</f>
        <v>0</v>
      </c>
      <c r="L192" s="50" t="n">
        <f aca="false">ROUND((K192+J192),2)</f>
        <v>0</v>
      </c>
      <c r="M192" s="50" t="n">
        <f aca="false">ROUND((IF(P192="BDI 1",((1+($S$3/100))*G192),((1+($S$4/100))*G192))),2)</f>
        <v>0</v>
      </c>
      <c r="N192" s="50" t="n">
        <f aca="false">ROUND((IF(P192="BDI 1",((1+($S$3/100))*H192),((1+($S$4/100))*H192))),2)</f>
        <v>0</v>
      </c>
      <c r="O192" s="50" t="n">
        <f aca="false">ROUND((M192+N192),2)</f>
        <v>0</v>
      </c>
      <c r="P192" s="51" t="s">
        <v>28</v>
      </c>
      <c r="Q192" s="50" t="n">
        <f aca="false">ROUND(M192*F192,2)</f>
        <v>0</v>
      </c>
      <c r="R192" s="50" t="n">
        <f aca="false">ROUND(N192*F192,2)</f>
        <v>0</v>
      </c>
      <c r="S192" s="52" t="n">
        <f aca="false">ROUND(Q192+R192,2)</f>
        <v>0</v>
      </c>
    </row>
    <row r="193" customFormat="false" ht="15" hidden="false" customHeight="false" outlineLevel="0" collapsed="false">
      <c r="A193" s="99" t="s">
        <v>238</v>
      </c>
      <c r="B193" s="45" t="s">
        <v>51</v>
      </c>
      <c r="C193" s="46" t="n">
        <v>98</v>
      </c>
      <c r="D193" s="47" t="s">
        <v>61</v>
      </c>
      <c r="E193" s="48" t="s">
        <v>40</v>
      </c>
      <c r="F193" s="49" t="n">
        <v>1</v>
      </c>
      <c r="G193" s="50"/>
      <c r="H193" s="50"/>
      <c r="I193" s="50" t="n">
        <f aca="false">ROUND((H193+G193),2)</f>
        <v>0</v>
      </c>
      <c r="J193" s="50" t="n">
        <f aca="false">ROUND((G193*F193),2)</f>
        <v>0</v>
      </c>
      <c r="K193" s="50" t="n">
        <f aca="false">ROUND((H193*F193),2)</f>
        <v>0</v>
      </c>
      <c r="L193" s="50" t="n">
        <f aca="false">ROUND((K193+J193),2)</f>
        <v>0</v>
      </c>
      <c r="M193" s="50" t="n">
        <f aca="false">ROUND((IF(P193="BDI 1",((1+($S$3/100))*G193),((1+($S$4/100))*G193))),2)</f>
        <v>0</v>
      </c>
      <c r="N193" s="50" t="n">
        <f aca="false">ROUND((IF(P193="BDI 1",((1+($S$3/100))*H193),((1+($S$4/100))*H193))),2)</f>
        <v>0</v>
      </c>
      <c r="O193" s="50" t="n">
        <f aca="false">ROUND((M193+N193),2)</f>
        <v>0</v>
      </c>
      <c r="P193" s="51" t="s">
        <v>28</v>
      </c>
      <c r="Q193" s="50" t="n">
        <f aca="false">ROUND(M193*F193,2)</f>
        <v>0</v>
      </c>
      <c r="R193" s="50" t="n">
        <f aca="false">ROUND(N193*F193,2)</f>
        <v>0</v>
      </c>
      <c r="S193" s="52" t="n">
        <f aca="false">ROUND(Q193+R193,2)</f>
        <v>0</v>
      </c>
    </row>
    <row r="194" customFormat="false" ht="22.35" hidden="false" customHeight="false" outlineLevel="0" collapsed="false">
      <c r="A194" s="99" t="s">
        <v>239</v>
      </c>
      <c r="B194" s="45" t="s">
        <v>8</v>
      </c>
      <c r="C194" s="46" t="n">
        <v>104315</v>
      </c>
      <c r="D194" s="47" t="s">
        <v>63</v>
      </c>
      <c r="E194" s="48" t="s">
        <v>42</v>
      </c>
      <c r="F194" s="49" t="n">
        <v>3</v>
      </c>
      <c r="G194" s="50"/>
      <c r="H194" s="50"/>
      <c r="I194" s="50" t="n">
        <f aca="false">ROUND((H194+G194),2)</f>
        <v>0</v>
      </c>
      <c r="J194" s="50" t="n">
        <f aca="false">ROUND((G194*F194),2)</f>
        <v>0</v>
      </c>
      <c r="K194" s="50" t="n">
        <f aca="false">ROUND((H194*F194),2)</f>
        <v>0</v>
      </c>
      <c r="L194" s="50" t="n">
        <f aca="false">ROUND((K194+J194),2)</f>
        <v>0</v>
      </c>
      <c r="M194" s="50" t="n">
        <f aca="false">ROUND((IF(P194="BDI 1",((1+($S$3/100))*G194),((1+($S$4/100))*G194))),2)</f>
        <v>0</v>
      </c>
      <c r="N194" s="50" t="n">
        <f aca="false">ROUND((IF(P194="BDI 1",((1+($S$3/100))*H194),((1+($S$4/100))*H194))),2)</f>
        <v>0</v>
      </c>
      <c r="O194" s="50" t="n">
        <f aca="false">ROUND((M194+N194),2)</f>
        <v>0</v>
      </c>
      <c r="P194" s="51" t="s">
        <v>28</v>
      </c>
      <c r="Q194" s="50" t="n">
        <f aca="false">ROUND(M194*F194,2)</f>
        <v>0</v>
      </c>
      <c r="R194" s="50" t="n">
        <f aca="false">ROUND(N194*F194,2)</f>
        <v>0</v>
      </c>
      <c r="S194" s="52" t="n">
        <f aca="false">ROUND(Q194+R194,2)</f>
        <v>0</v>
      </c>
    </row>
    <row r="195" customFormat="false" ht="32.8" hidden="false" customHeight="false" outlineLevel="0" collapsed="false">
      <c r="A195" s="99" t="s">
        <v>240</v>
      </c>
      <c r="B195" s="45" t="s">
        <v>8</v>
      </c>
      <c r="C195" s="46" t="n">
        <v>91845</v>
      </c>
      <c r="D195" s="47" t="s">
        <v>65</v>
      </c>
      <c r="E195" s="48" t="s">
        <v>42</v>
      </c>
      <c r="F195" s="49" t="n">
        <v>3</v>
      </c>
      <c r="G195" s="50"/>
      <c r="H195" s="50"/>
      <c r="I195" s="50" t="n">
        <f aca="false">ROUND((H195+G195),2)</f>
        <v>0</v>
      </c>
      <c r="J195" s="50" t="n">
        <f aca="false">ROUND((G195*F195),2)</f>
        <v>0</v>
      </c>
      <c r="K195" s="50" t="n">
        <f aca="false">ROUND((H195*F195),2)</f>
        <v>0</v>
      </c>
      <c r="L195" s="50" t="n">
        <f aca="false">ROUND((K195+J195),2)</f>
        <v>0</v>
      </c>
      <c r="M195" s="50" t="n">
        <f aca="false">ROUND((IF(P195="BDI 1",((1+($S$3/100))*G195),((1+($S$4/100))*G195))),2)</f>
        <v>0</v>
      </c>
      <c r="N195" s="50" t="n">
        <f aca="false">ROUND((IF(P195="BDI 1",((1+($S$3/100))*H195),((1+($S$4/100))*H195))),2)</f>
        <v>0</v>
      </c>
      <c r="O195" s="50" t="n">
        <f aca="false">ROUND((M195+N195),2)</f>
        <v>0</v>
      </c>
      <c r="P195" s="51" t="s">
        <v>28</v>
      </c>
      <c r="Q195" s="50" t="n">
        <f aca="false">ROUND(M195*F195,2)</f>
        <v>0</v>
      </c>
      <c r="R195" s="50" t="n">
        <f aca="false">ROUND(N195*F195,2)</f>
        <v>0</v>
      </c>
      <c r="S195" s="52" t="n">
        <f aca="false">ROUND(Q195+R195,2)</f>
        <v>0</v>
      </c>
    </row>
    <row r="196" customFormat="false" ht="15" hidden="false" customHeight="false" outlineLevel="0" collapsed="false">
      <c r="A196" s="53"/>
      <c r="B196" s="54"/>
      <c r="C196" s="55"/>
      <c r="D196" s="56"/>
      <c r="E196" s="55"/>
      <c r="F196" s="57"/>
      <c r="G196" s="57"/>
      <c r="H196" s="57"/>
      <c r="I196" s="58"/>
      <c r="J196" s="58"/>
      <c r="K196" s="58"/>
      <c r="L196" s="58"/>
      <c r="M196" s="59"/>
      <c r="N196" s="59"/>
      <c r="O196" s="59"/>
      <c r="P196" s="59"/>
      <c r="Q196" s="59"/>
      <c r="R196" s="59"/>
      <c r="S196" s="60"/>
    </row>
    <row r="197" customFormat="false" ht="15" hidden="false" customHeight="false" outlineLevel="0" collapsed="false">
      <c r="A197" s="98" t="n">
        <v>15</v>
      </c>
      <c r="B197" s="38"/>
      <c r="C197" s="39"/>
      <c r="D197" s="40" t="s">
        <v>389</v>
      </c>
      <c r="E197" s="40"/>
      <c r="F197" s="41"/>
      <c r="G197" s="42"/>
      <c r="H197" s="42"/>
      <c r="I197" s="42"/>
      <c r="J197" s="42" t="n">
        <f aca="false">SUBTOTAL(9,J198:J208)</f>
        <v>0</v>
      </c>
      <c r="K197" s="42" t="n">
        <f aca="false">SUBTOTAL(9,K198:K208)</f>
        <v>0</v>
      </c>
      <c r="L197" s="42" t="n">
        <f aca="false">SUBTOTAL(9,L198:L208)</f>
        <v>0</v>
      </c>
      <c r="M197" s="42"/>
      <c r="N197" s="42"/>
      <c r="O197" s="42"/>
      <c r="P197" s="42"/>
      <c r="Q197" s="42" t="n">
        <f aca="false">SUBTOTAL(9,Q198:Q208)</f>
        <v>0</v>
      </c>
      <c r="R197" s="42" t="n">
        <f aca="false">SUBTOTAL(9,R198:R208)</f>
        <v>0</v>
      </c>
      <c r="S197" s="43" t="n">
        <f aca="false">SUBTOTAL(9,S198:S208)</f>
        <v>0</v>
      </c>
    </row>
    <row r="198" customFormat="false" ht="22.35" hidden="false" customHeight="false" outlineLevel="0" collapsed="false">
      <c r="A198" s="99" t="s">
        <v>242</v>
      </c>
      <c r="B198" s="45" t="s">
        <v>8</v>
      </c>
      <c r="C198" s="46" t="n">
        <v>103266</v>
      </c>
      <c r="D198" s="47" t="s">
        <v>390</v>
      </c>
      <c r="E198" s="48" t="s">
        <v>40</v>
      </c>
      <c r="F198" s="49" t="n">
        <v>1</v>
      </c>
      <c r="G198" s="50"/>
      <c r="H198" s="50"/>
      <c r="I198" s="50" t="n">
        <f aca="false">ROUND((H198+G198),2)</f>
        <v>0</v>
      </c>
      <c r="J198" s="50" t="n">
        <f aca="false">ROUND((G198*F198),2)</f>
        <v>0</v>
      </c>
      <c r="K198" s="50" t="n">
        <f aca="false">ROUND((H198*F198),2)</f>
        <v>0</v>
      </c>
      <c r="L198" s="50" t="n">
        <f aca="false">ROUND((K198+J198),2)</f>
        <v>0</v>
      </c>
      <c r="M198" s="50" t="n">
        <f aca="false">ROUND((IF(P198="BDI 1",((1+($S$3/100))*G198),((1+($S$4/100))*G198))),2)</f>
        <v>0</v>
      </c>
      <c r="N198" s="50" t="n">
        <f aca="false">ROUND((IF(P198="BDI 1",((1+($S$3/100))*H198),((1+($S$4/100))*H198))),2)</f>
        <v>0</v>
      </c>
      <c r="O198" s="50" t="n">
        <f aca="false">ROUND((M198+N198),2)</f>
        <v>0</v>
      </c>
      <c r="P198" s="51" t="s">
        <v>28</v>
      </c>
      <c r="Q198" s="50" t="n">
        <f aca="false">ROUND(M198*F198,2)</f>
        <v>0</v>
      </c>
      <c r="R198" s="50" t="n">
        <f aca="false">ROUND(N198*F198,2)</f>
        <v>0</v>
      </c>
      <c r="S198" s="52" t="n">
        <f aca="false">ROUND(Q198+R198,2)</f>
        <v>0</v>
      </c>
    </row>
    <row r="199" customFormat="false" ht="32.8" hidden="false" customHeight="false" outlineLevel="0" collapsed="false">
      <c r="A199" s="99" t="s">
        <v>243</v>
      </c>
      <c r="B199" s="45" t="s">
        <v>8</v>
      </c>
      <c r="C199" s="46" t="n">
        <v>103290</v>
      </c>
      <c r="D199" s="47" t="s">
        <v>41</v>
      </c>
      <c r="E199" s="48" t="s">
        <v>42</v>
      </c>
      <c r="F199" s="49" t="n">
        <v>9</v>
      </c>
      <c r="G199" s="50"/>
      <c r="H199" s="50"/>
      <c r="I199" s="50" t="n">
        <f aca="false">ROUND((H199+G199),2)</f>
        <v>0</v>
      </c>
      <c r="J199" s="50" t="n">
        <f aca="false">ROUND((G199*F199),2)</f>
        <v>0</v>
      </c>
      <c r="K199" s="50" t="n">
        <f aca="false">ROUND((H199*F199),2)</f>
        <v>0</v>
      </c>
      <c r="L199" s="50" t="n">
        <f aca="false">ROUND((K199+J199),2)</f>
        <v>0</v>
      </c>
      <c r="M199" s="50" t="n">
        <f aca="false">ROUND((IF(P199="BDI 1",((1+($S$3/100))*G199),((1+($S$4/100))*G199))),2)</f>
        <v>0</v>
      </c>
      <c r="N199" s="50" t="n">
        <f aca="false">ROUND((IF(P199="BDI 1",((1+($S$3/100))*H199),((1+($S$4/100))*H199))),2)</f>
        <v>0</v>
      </c>
      <c r="O199" s="50" t="n">
        <f aca="false">ROUND((M199+N199),2)</f>
        <v>0</v>
      </c>
      <c r="P199" s="51" t="s">
        <v>28</v>
      </c>
      <c r="Q199" s="50" t="n">
        <f aca="false">ROUND(M199*F199,2)</f>
        <v>0</v>
      </c>
      <c r="R199" s="50" t="n">
        <f aca="false">ROUND(N199*F199,2)</f>
        <v>0</v>
      </c>
      <c r="S199" s="52" t="n">
        <f aca="false">ROUND(Q199+R199,2)</f>
        <v>0</v>
      </c>
    </row>
    <row r="200" customFormat="false" ht="32.8" hidden="false" customHeight="false" outlineLevel="0" collapsed="false">
      <c r="A200" s="99" t="s">
        <v>244</v>
      </c>
      <c r="B200" s="45" t="s">
        <v>8</v>
      </c>
      <c r="C200" s="46" t="n">
        <v>90437</v>
      </c>
      <c r="D200" s="47" t="s">
        <v>47</v>
      </c>
      <c r="E200" s="48" t="s">
        <v>40</v>
      </c>
      <c r="F200" s="49" t="n">
        <v>1</v>
      </c>
      <c r="G200" s="50"/>
      <c r="H200" s="50"/>
      <c r="I200" s="50" t="n">
        <f aca="false">ROUND((H200+G200),2)</f>
        <v>0</v>
      </c>
      <c r="J200" s="50" t="n">
        <f aca="false">ROUND((G200*F200),2)</f>
        <v>0</v>
      </c>
      <c r="K200" s="50" t="n">
        <f aca="false">ROUND((H200*F200),2)</f>
        <v>0</v>
      </c>
      <c r="L200" s="50" t="n">
        <f aca="false">ROUND((K200+J200),2)</f>
        <v>0</v>
      </c>
      <c r="M200" s="50" t="n">
        <f aca="false">ROUND((IF(P200="BDI 1",((1+($S$3/100))*G200),((1+($S$4/100))*G200))),2)</f>
        <v>0</v>
      </c>
      <c r="N200" s="50" t="n">
        <f aca="false">ROUND((IF(P200="BDI 1",((1+($S$3/100))*H200),((1+($S$4/100))*H200))),2)</f>
        <v>0</v>
      </c>
      <c r="O200" s="50" t="n">
        <f aca="false">ROUND((M200+N200),2)</f>
        <v>0</v>
      </c>
      <c r="P200" s="51" t="s">
        <v>28</v>
      </c>
      <c r="Q200" s="50" t="n">
        <f aca="false">ROUND(M200*F200,2)</f>
        <v>0</v>
      </c>
      <c r="R200" s="50" t="n">
        <f aca="false">ROUND(N200*F200,2)</f>
        <v>0</v>
      </c>
      <c r="S200" s="52" t="n">
        <f aca="false">ROUND(Q200+R200,2)</f>
        <v>0</v>
      </c>
    </row>
    <row r="201" customFormat="false" ht="15" hidden="false" customHeight="false" outlineLevel="0" collapsed="false">
      <c r="A201" s="99" t="s">
        <v>245</v>
      </c>
      <c r="B201" s="45" t="s">
        <v>8</v>
      </c>
      <c r="C201" s="46" t="n">
        <v>38124</v>
      </c>
      <c r="D201" s="47" t="s">
        <v>49</v>
      </c>
      <c r="E201" s="48" t="s">
        <v>40</v>
      </c>
      <c r="F201" s="49" t="n">
        <v>1</v>
      </c>
      <c r="G201" s="50"/>
      <c r="H201" s="50"/>
      <c r="I201" s="50" t="n">
        <f aca="false">ROUND((H201+G201),2)</f>
        <v>0</v>
      </c>
      <c r="J201" s="50" t="n">
        <f aca="false">ROUND((G201*F201),2)</f>
        <v>0</v>
      </c>
      <c r="K201" s="50" t="n">
        <f aca="false">ROUND((H201*F201),2)</f>
        <v>0</v>
      </c>
      <c r="L201" s="50" t="n">
        <f aca="false">ROUND((K201+J201),2)</f>
        <v>0</v>
      </c>
      <c r="M201" s="50" t="n">
        <f aca="false">ROUND((IF(P201="BDI 1",((1+($S$3/100))*G201),((1+($S$4/100))*G201))),2)</f>
        <v>0</v>
      </c>
      <c r="N201" s="50" t="n">
        <f aca="false">ROUND((IF(P201="BDI 1",((1+($S$3/100))*H201),((1+($S$4/100))*H201))),2)</f>
        <v>0</v>
      </c>
      <c r="O201" s="50" t="n">
        <f aca="false">ROUND((M201+N201),2)</f>
        <v>0</v>
      </c>
      <c r="P201" s="51" t="s">
        <v>28</v>
      </c>
      <c r="Q201" s="50" t="n">
        <f aca="false">ROUND(M201*F201,2)</f>
        <v>0</v>
      </c>
      <c r="R201" s="50" t="n">
        <f aca="false">ROUND(N201*F201,2)</f>
        <v>0</v>
      </c>
      <c r="S201" s="52" t="n">
        <f aca="false">ROUND(Q201+R201,2)</f>
        <v>0</v>
      </c>
    </row>
    <row r="202" customFormat="false" ht="22.35" hidden="false" customHeight="false" outlineLevel="0" collapsed="false">
      <c r="A202" s="99" t="s">
        <v>246</v>
      </c>
      <c r="B202" s="45" t="s">
        <v>51</v>
      </c>
      <c r="C202" s="46" t="n">
        <v>63148</v>
      </c>
      <c r="D202" s="47" t="s">
        <v>52</v>
      </c>
      <c r="E202" s="48" t="s">
        <v>42</v>
      </c>
      <c r="F202" s="49" t="n">
        <v>9</v>
      </c>
      <c r="G202" s="50"/>
      <c r="H202" s="50"/>
      <c r="I202" s="50" t="n">
        <f aca="false">ROUND((H202+G202),2)</f>
        <v>0</v>
      </c>
      <c r="J202" s="50" t="n">
        <f aca="false">ROUND((G202*F202),2)</f>
        <v>0</v>
      </c>
      <c r="K202" s="50" t="n">
        <f aca="false">ROUND((H202*F202),2)</f>
        <v>0</v>
      </c>
      <c r="L202" s="50" t="n">
        <f aca="false">ROUND((K202+J202),2)</f>
        <v>0</v>
      </c>
      <c r="M202" s="50" t="n">
        <f aca="false">ROUND((IF(P202="BDI 1",((1+($S$3/100))*G202),((1+($S$4/100))*G202))),2)</f>
        <v>0</v>
      </c>
      <c r="N202" s="50" t="n">
        <f aca="false">ROUND((IF(P202="BDI 1",((1+($S$3/100))*H202),((1+($S$4/100))*H202))),2)</f>
        <v>0</v>
      </c>
      <c r="O202" s="50" t="n">
        <f aca="false">ROUND((M202+N202),2)</f>
        <v>0</v>
      </c>
      <c r="P202" s="51" t="s">
        <v>28</v>
      </c>
      <c r="Q202" s="50" t="n">
        <f aca="false">ROUND(M202*F202,2)</f>
        <v>0</v>
      </c>
      <c r="R202" s="50" t="n">
        <f aca="false">ROUND(N202*F202,2)</f>
        <v>0</v>
      </c>
      <c r="S202" s="52" t="n">
        <f aca="false">ROUND(Q202+R202,2)</f>
        <v>0</v>
      </c>
    </row>
    <row r="203" customFormat="false" ht="32.8" hidden="false" customHeight="false" outlineLevel="0" collapsed="false">
      <c r="A203" s="99" t="s">
        <v>247</v>
      </c>
      <c r="B203" s="45" t="s">
        <v>51</v>
      </c>
      <c r="C203" s="46" t="n">
        <v>101</v>
      </c>
      <c r="D203" s="47" t="s">
        <v>391</v>
      </c>
      <c r="E203" s="48" t="s">
        <v>42</v>
      </c>
      <c r="F203" s="49" t="n">
        <v>9</v>
      </c>
      <c r="G203" s="50"/>
      <c r="H203" s="50"/>
      <c r="I203" s="50" t="n">
        <f aca="false">ROUND((H203+G203),2)</f>
        <v>0</v>
      </c>
      <c r="J203" s="50" t="n">
        <f aca="false">ROUND((G203*F203),2)</f>
        <v>0</v>
      </c>
      <c r="K203" s="50" t="n">
        <f aca="false">ROUND((H203*F203),2)</f>
        <v>0</v>
      </c>
      <c r="L203" s="50" t="n">
        <f aca="false">ROUND((K203+J203),2)</f>
        <v>0</v>
      </c>
      <c r="M203" s="50" t="n">
        <f aca="false">ROUND((IF(P203="BDI 1",((1+($S$3/100))*G203),((1+($S$4/100))*G203))),2)</f>
        <v>0</v>
      </c>
      <c r="N203" s="50" t="n">
        <f aca="false">ROUND((IF(P203="BDI 1",((1+($S$3/100))*H203),((1+($S$4/100))*H203))),2)</f>
        <v>0</v>
      </c>
      <c r="O203" s="50" t="n">
        <f aca="false">ROUND((M203+N203),2)</f>
        <v>0</v>
      </c>
      <c r="P203" s="51" t="s">
        <v>28</v>
      </c>
      <c r="Q203" s="50" t="n">
        <f aca="false">ROUND(M203*F203,2)</f>
        <v>0</v>
      </c>
      <c r="R203" s="50" t="n">
        <f aca="false">ROUND(N203*F203,2)</f>
        <v>0</v>
      </c>
      <c r="S203" s="52" t="n">
        <f aca="false">ROUND(Q203+R203,2)</f>
        <v>0</v>
      </c>
    </row>
    <row r="204" customFormat="false" ht="15" hidden="false" customHeight="false" outlineLevel="0" collapsed="false">
      <c r="A204" s="99" t="s">
        <v>248</v>
      </c>
      <c r="B204" s="45" t="s">
        <v>58</v>
      </c>
      <c r="C204" s="46" t="n">
        <v>195</v>
      </c>
      <c r="D204" s="47" t="s">
        <v>59</v>
      </c>
      <c r="E204" s="48" t="s">
        <v>40</v>
      </c>
      <c r="F204" s="49" t="n">
        <v>1</v>
      </c>
      <c r="G204" s="50"/>
      <c r="H204" s="50"/>
      <c r="I204" s="50" t="n">
        <f aca="false">ROUND((H204+G204),2)</f>
        <v>0</v>
      </c>
      <c r="J204" s="50" t="n">
        <f aca="false">ROUND((G204*F204),2)</f>
        <v>0</v>
      </c>
      <c r="K204" s="50" t="n">
        <f aca="false">ROUND((H204*F204),2)</f>
        <v>0</v>
      </c>
      <c r="L204" s="50" t="n">
        <f aca="false">ROUND((K204+J204),2)</f>
        <v>0</v>
      </c>
      <c r="M204" s="50" t="n">
        <f aca="false">ROUND((IF(P204="BDI 1",((1+($S$3/100))*G204),((1+($S$4/100))*G204))),2)</f>
        <v>0</v>
      </c>
      <c r="N204" s="50" t="n">
        <f aca="false">ROUND((IF(P204="BDI 1",((1+($S$3/100))*H204),((1+($S$4/100))*H204))),2)</f>
        <v>0</v>
      </c>
      <c r="O204" s="50" t="n">
        <f aca="false">ROUND((M204+N204),2)</f>
        <v>0</v>
      </c>
      <c r="P204" s="51" t="s">
        <v>28</v>
      </c>
      <c r="Q204" s="50" t="n">
        <f aca="false">ROUND(M204*F204,2)</f>
        <v>0</v>
      </c>
      <c r="R204" s="50" t="n">
        <f aca="false">ROUND(N204*F204,2)</f>
        <v>0</v>
      </c>
      <c r="S204" s="52" t="n">
        <f aca="false">ROUND(Q204+R204,2)</f>
        <v>0</v>
      </c>
    </row>
    <row r="205" customFormat="false" ht="15" hidden="false" customHeight="false" outlineLevel="0" collapsed="false">
      <c r="A205" s="99" t="s">
        <v>249</v>
      </c>
      <c r="B205" s="45" t="s">
        <v>51</v>
      </c>
      <c r="C205" s="46" t="n">
        <v>98</v>
      </c>
      <c r="D205" s="47" t="s">
        <v>61</v>
      </c>
      <c r="E205" s="48" t="s">
        <v>40</v>
      </c>
      <c r="F205" s="49" t="n">
        <v>1</v>
      </c>
      <c r="G205" s="50"/>
      <c r="H205" s="50"/>
      <c r="I205" s="50" t="n">
        <f aca="false">ROUND((H205+G205),2)</f>
        <v>0</v>
      </c>
      <c r="J205" s="50" t="n">
        <f aca="false">ROUND((G205*F205),2)</f>
        <v>0</v>
      </c>
      <c r="K205" s="50" t="n">
        <f aca="false">ROUND((H205*F205),2)</f>
        <v>0</v>
      </c>
      <c r="L205" s="50" t="n">
        <f aca="false">ROUND((K205+J205),2)</f>
        <v>0</v>
      </c>
      <c r="M205" s="50" t="n">
        <f aca="false">ROUND((IF(P205="BDI 1",((1+($S$3/100))*G205),((1+($S$4/100))*G205))),2)</f>
        <v>0</v>
      </c>
      <c r="N205" s="50" t="n">
        <f aca="false">ROUND((IF(P205="BDI 1",((1+($S$3/100))*H205),((1+($S$4/100))*H205))),2)</f>
        <v>0</v>
      </c>
      <c r="O205" s="50" t="n">
        <f aca="false">ROUND((M205+N205),2)</f>
        <v>0</v>
      </c>
      <c r="P205" s="51" t="s">
        <v>28</v>
      </c>
      <c r="Q205" s="50" t="n">
        <f aca="false">ROUND(M205*F205,2)</f>
        <v>0</v>
      </c>
      <c r="R205" s="50" t="n">
        <f aca="false">ROUND(N205*F205,2)</f>
        <v>0</v>
      </c>
      <c r="S205" s="52" t="n">
        <f aca="false">ROUND(Q205+R205,2)</f>
        <v>0</v>
      </c>
    </row>
    <row r="206" customFormat="false" ht="22.35" hidden="false" customHeight="false" outlineLevel="0" collapsed="false">
      <c r="A206" s="99" t="s">
        <v>250</v>
      </c>
      <c r="B206" s="45" t="s">
        <v>8</v>
      </c>
      <c r="C206" s="46" t="n">
        <v>104315</v>
      </c>
      <c r="D206" s="47" t="s">
        <v>63</v>
      </c>
      <c r="E206" s="48" t="s">
        <v>42</v>
      </c>
      <c r="F206" s="49" t="n">
        <v>9</v>
      </c>
      <c r="G206" s="50"/>
      <c r="H206" s="50"/>
      <c r="I206" s="50" t="n">
        <f aca="false">ROUND((H206+G206),2)</f>
        <v>0</v>
      </c>
      <c r="J206" s="50" t="n">
        <f aca="false">ROUND((G206*F206),2)</f>
        <v>0</v>
      </c>
      <c r="K206" s="50" t="n">
        <f aca="false">ROUND((H206*F206),2)</f>
        <v>0</v>
      </c>
      <c r="L206" s="50" t="n">
        <f aca="false">ROUND((K206+J206),2)</f>
        <v>0</v>
      </c>
      <c r="M206" s="50" t="n">
        <f aca="false">ROUND((IF(P206="BDI 1",((1+($S$3/100))*G206),((1+($S$4/100))*G206))),2)</f>
        <v>0</v>
      </c>
      <c r="N206" s="50" t="n">
        <f aca="false">ROUND((IF(P206="BDI 1",((1+($S$3/100))*H206),((1+($S$4/100))*H206))),2)</f>
        <v>0</v>
      </c>
      <c r="O206" s="50" t="n">
        <f aca="false">ROUND((M206+N206),2)</f>
        <v>0</v>
      </c>
      <c r="P206" s="51" t="s">
        <v>28</v>
      </c>
      <c r="Q206" s="50" t="n">
        <f aca="false">ROUND(M206*F206,2)</f>
        <v>0</v>
      </c>
      <c r="R206" s="50" t="n">
        <f aca="false">ROUND(N206*F206,2)</f>
        <v>0</v>
      </c>
      <c r="S206" s="52" t="n">
        <f aca="false">ROUND(Q206+R206,2)</f>
        <v>0</v>
      </c>
    </row>
    <row r="207" customFormat="false" ht="32.8" hidden="false" customHeight="false" outlineLevel="0" collapsed="false">
      <c r="A207" s="99" t="s">
        <v>251</v>
      </c>
      <c r="B207" s="45" t="s">
        <v>8</v>
      </c>
      <c r="C207" s="46" t="n">
        <v>91845</v>
      </c>
      <c r="D207" s="47" t="s">
        <v>65</v>
      </c>
      <c r="E207" s="48" t="s">
        <v>42</v>
      </c>
      <c r="F207" s="49" t="n">
        <v>9</v>
      </c>
      <c r="G207" s="50"/>
      <c r="H207" s="50"/>
      <c r="I207" s="50" t="n">
        <f aca="false">ROUND((H207+G207),2)</f>
        <v>0</v>
      </c>
      <c r="J207" s="50" t="n">
        <f aca="false">ROUND((G207*F207),2)</f>
        <v>0</v>
      </c>
      <c r="K207" s="50" t="n">
        <f aca="false">ROUND((H207*F207),2)</f>
        <v>0</v>
      </c>
      <c r="L207" s="50" t="n">
        <f aca="false">ROUND((K207+J207),2)</f>
        <v>0</v>
      </c>
      <c r="M207" s="50" t="n">
        <f aca="false">ROUND((IF(P207="BDI 1",((1+($S$3/100))*G207),((1+($S$4/100))*G207))),2)</f>
        <v>0</v>
      </c>
      <c r="N207" s="50" t="n">
        <f aca="false">ROUND((IF(P207="BDI 1",((1+($S$3/100))*H207),((1+($S$4/100))*H207))),2)</f>
        <v>0</v>
      </c>
      <c r="O207" s="50" t="n">
        <f aca="false">ROUND((M207+N207),2)</f>
        <v>0</v>
      </c>
      <c r="P207" s="51" t="s">
        <v>28</v>
      </c>
      <c r="Q207" s="50" t="n">
        <f aca="false">ROUND(M207*F207,2)</f>
        <v>0</v>
      </c>
      <c r="R207" s="50" t="n">
        <f aca="false">ROUND(N207*F207,2)</f>
        <v>0</v>
      </c>
      <c r="S207" s="52" t="n">
        <f aca="false">ROUND(Q207+R207,2)</f>
        <v>0</v>
      </c>
    </row>
    <row r="208" customFormat="false" ht="15" hidden="false" customHeight="false" outlineLevel="0" collapsed="false">
      <c r="A208" s="99" t="s">
        <v>252</v>
      </c>
      <c r="B208" s="45" t="s">
        <v>51</v>
      </c>
      <c r="C208" s="46" t="n">
        <v>96</v>
      </c>
      <c r="D208" s="47" t="s">
        <v>56</v>
      </c>
      <c r="E208" s="48" t="s">
        <v>42</v>
      </c>
      <c r="F208" s="49" t="n">
        <v>9.6</v>
      </c>
      <c r="G208" s="50"/>
      <c r="H208" s="50"/>
      <c r="I208" s="50" t="n">
        <f aca="false">ROUND((H208+G208),2)</f>
        <v>0</v>
      </c>
      <c r="J208" s="50" t="n">
        <f aca="false">ROUND((G208*F208),2)</f>
        <v>0</v>
      </c>
      <c r="K208" s="50" t="n">
        <f aca="false">ROUND((H208*F208),2)</f>
        <v>0</v>
      </c>
      <c r="L208" s="50" t="n">
        <f aca="false">ROUND((K208+J208),2)</f>
        <v>0</v>
      </c>
      <c r="M208" s="50" t="n">
        <f aca="false">ROUND((IF(P208="BDI 1",((1+($S$3/100))*G208),((1+($S$4/100))*G208))),2)</f>
        <v>0</v>
      </c>
      <c r="N208" s="50" t="n">
        <f aca="false">ROUND((IF(P208="BDI 1",((1+($S$3/100))*H208),((1+($S$4/100))*H208))),2)</f>
        <v>0</v>
      </c>
      <c r="O208" s="50" t="n">
        <f aca="false">ROUND((M208+N208),2)</f>
        <v>0</v>
      </c>
      <c r="P208" s="51" t="s">
        <v>28</v>
      </c>
      <c r="Q208" s="50" t="n">
        <f aca="false">ROUND(M208*F208,2)</f>
        <v>0</v>
      </c>
      <c r="R208" s="50" t="n">
        <f aca="false">ROUND(N208*F208,2)</f>
        <v>0</v>
      </c>
      <c r="S208" s="52" t="n">
        <f aca="false">ROUND(Q208+R208,2)</f>
        <v>0</v>
      </c>
    </row>
    <row r="209" customFormat="false" ht="15" hidden="false" customHeight="false" outlineLevel="0" collapsed="false">
      <c r="A209" s="53"/>
      <c r="B209" s="54"/>
      <c r="C209" s="55"/>
      <c r="D209" s="56"/>
      <c r="E209" s="55"/>
      <c r="F209" s="57"/>
      <c r="G209" s="57"/>
      <c r="H209" s="57"/>
      <c r="I209" s="58"/>
      <c r="J209" s="58"/>
      <c r="K209" s="58"/>
      <c r="L209" s="58"/>
      <c r="M209" s="59"/>
      <c r="N209" s="59"/>
      <c r="O209" s="59"/>
      <c r="P209" s="59"/>
      <c r="Q209" s="59"/>
      <c r="R209" s="59"/>
      <c r="S209" s="60"/>
    </row>
    <row r="210" customFormat="false" ht="15" hidden="false" customHeight="false" outlineLevel="0" collapsed="false">
      <c r="A210" s="98" t="n">
        <v>16</v>
      </c>
      <c r="B210" s="38"/>
      <c r="C210" s="39"/>
      <c r="D210" s="40" t="s">
        <v>392</v>
      </c>
      <c r="E210" s="40"/>
      <c r="F210" s="41"/>
      <c r="G210" s="42"/>
      <c r="H210" s="42"/>
      <c r="I210" s="42"/>
      <c r="J210" s="42" t="n">
        <f aca="false">SUBTOTAL(9,J211:J221)</f>
        <v>0</v>
      </c>
      <c r="K210" s="42" t="n">
        <f aca="false">SUBTOTAL(9,K211:K221)</f>
        <v>0</v>
      </c>
      <c r="L210" s="42" t="n">
        <f aca="false">SUBTOTAL(9,L211:L221)</f>
        <v>0</v>
      </c>
      <c r="M210" s="42"/>
      <c r="N210" s="42"/>
      <c r="O210" s="42"/>
      <c r="P210" s="42"/>
      <c r="Q210" s="42" t="n">
        <f aca="false">SUBTOTAL(9,Q211:Q221)</f>
        <v>0</v>
      </c>
      <c r="R210" s="42" t="n">
        <f aca="false">SUBTOTAL(9,R211:R221)</f>
        <v>0</v>
      </c>
      <c r="S210" s="43" t="n">
        <f aca="false">SUBTOTAL(9,S211:S221)</f>
        <v>0</v>
      </c>
    </row>
    <row r="211" customFormat="false" ht="22.35" hidden="false" customHeight="false" outlineLevel="0" collapsed="false">
      <c r="A211" s="99" t="s">
        <v>256</v>
      </c>
      <c r="B211" s="45" t="s">
        <v>8</v>
      </c>
      <c r="C211" s="46" t="n">
        <v>103266</v>
      </c>
      <c r="D211" s="47" t="s">
        <v>390</v>
      </c>
      <c r="E211" s="48" t="s">
        <v>40</v>
      </c>
      <c r="F211" s="49" t="n">
        <v>1</v>
      </c>
      <c r="G211" s="50"/>
      <c r="H211" s="50"/>
      <c r="I211" s="50" t="n">
        <f aca="false">ROUND((H211+G211),2)</f>
        <v>0</v>
      </c>
      <c r="J211" s="50" t="n">
        <f aca="false">ROUND((G211*F211),2)</f>
        <v>0</v>
      </c>
      <c r="K211" s="50" t="n">
        <f aca="false">ROUND((H211*F211),2)</f>
        <v>0</v>
      </c>
      <c r="L211" s="50" t="n">
        <f aca="false">ROUND((K211+J211),2)</f>
        <v>0</v>
      </c>
      <c r="M211" s="50" t="n">
        <f aca="false">ROUND((IF(P211="BDI 1",((1+($S$3/100))*G211),((1+($S$4/100))*G211))),2)</f>
        <v>0</v>
      </c>
      <c r="N211" s="50" t="n">
        <f aca="false">ROUND((IF(P211="BDI 1",((1+($S$3/100))*H211),((1+($S$4/100))*H211))),2)</f>
        <v>0</v>
      </c>
      <c r="O211" s="50" t="n">
        <f aca="false">ROUND((M211+N211),2)</f>
        <v>0</v>
      </c>
      <c r="P211" s="51" t="s">
        <v>28</v>
      </c>
      <c r="Q211" s="50" t="n">
        <f aca="false">ROUND(M211*F211,2)</f>
        <v>0</v>
      </c>
      <c r="R211" s="50" t="n">
        <f aca="false">ROUND(N211*F211,2)</f>
        <v>0</v>
      </c>
      <c r="S211" s="52" t="n">
        <f aca="false">ROUND(Q211+R211,2)</f>
        <v>0</v>
      </c>
    </row>
    <row r="212" customFormat="false" ht="32.8" hidden="false" customHeight="false" outlineLevel="0" collapsed="false">
      <c r="A212" s="99" t="s">
        <v>257</v>
      </c>
      <c r="B212" s="45" t="s">
        <v>8</v>
      </c>
      <c r="C212" s="46" t="n">
        <v>103290</v>
      </c>
      <c r="D212" s="47" t="s">
        <v>41</v>
      </c>
      <c r="E212" s="48" t="s">
        <v>42</v>
      </c>
      <c r="F212" s="49" t="n">
        <v>3</v>
      </c>
      <c r="G212" s="50"/>
      <c r="H212" s="50"/>
      <c r="I212" s="50" t="n">
        <f aca="false">ROUND((H212+G212),2)</f>
        <v>0</v>
      </c>
      <c r="J212" s="50" t="n">
        <f aca="false">ROUND((G212*F212),2)</f>
        <v>0</v>
      </c>
      <c r="K212" s="50" t="n">
        <f aca="false">ROUND((H212*F212),2)</f>
        <v>0</v>
      </c>
      <c r="L212" s="50" t="n">
        <f aca="false">ROUND((K212+J212),2)</f>
        <v>0</v>
      </c>
      <c r="M212" s="50" t="n">
        <f aca="false">ROUND((IF(P212="BDI 1",((1+($S$3/100))*G212),((1+($S$4/100))*G212))),2)</f>
        <v>0</v>
      </c>
      <c r="N212" s="50" t="n">
        <f aca="false">ROUND((IF(P212="BDI 1",((1+($S$3/100))*H212),((1+($S$4/100))*H212))),2)</f>
        <v>0</v>
      </c>
      <c r="O212" s="50" t="n">
        <f aca="false">ROUND((M212+N212),2)</f>
        <v>0</v>
      </c>
      <c r="P212" s="51" t="s">
        <v>28</v>
      </c>
      <c r="Q212" s="50" t="n">
        <f aca="false">ROUND(M212*F212,2)</f>
        <v>0</v>
      </c>
      <c r="R212" s="50" t="n">
        <f aca="false">ROUND(N212*F212,2)</f>
        <v>0</v>
      </c>
      <c r="S212" s="52" t="n">
        <f aca="false">ROUND(Q212+R212,2)</f>
        <v>0</v>
      </c>
    </row>
    <row r="213" customFormat="false" ht="32.8" hidden="false" customHeight="false" outlineLevel="0" collapsed="false">
      <c r="A213" s="99" t="s">
        <v>258</v>
      </c>
      <c r="B213" s="45" t="s">
        <v>8</v>
      </c>
      <c r="C213" s="46" t="n">
        <v>90437</v>
      </c>
      <c r="D213" s="47" t="s">
        <v>47</v>
      </c>
      <c r="E213" s="48" t="s">
        <v>40</v>
      </c>
      <c r="F213" s="49" t="n">
        <v>1</v>
      </c>
      <c r="G213" s="50"/>
      <c r="H213" s="50"/>
      <c r="I213" s="50" t="n">
        <f aca="false">ROUND((H213+G213),2)</f>
        <v>0</v>
      </c>
      <c r="J213" s="50" t="n">
        <f aca="false">ROUND((G213*F213),2)</f>
        <v>0</v>
      </c>
      <c r="K213" s="50" t="n">
        <f aca="false">ROUND((H213*F213),2)</f>
        <v>0</v>
      </c>
      <c r="L213" s="50" t="n">
        <f aca="false">ROUND((K213+J213),2)</f>
        <v>0</v>
      </c>
      <c r="M213" s="50" t="n">
        <f aca="false">ROUND((IF(P213="BDI 1",((1+($S$3/100))*G213),((1+($S$4/100))*G213))),2)</f>
        <v>0</v>
      </c>
      <c r="N213" s="50" t="n">
        <f aca="false">ROUND((IF(P213="BDI 1",((1+($S$3/100))*H213),((1+($S$4/100))*H213))),2)</f>
        <v>0</v>
      </c>
      <c r="O213" s="50" t="n">
        <f aca="false">ROUND((M213+N213),2)</f>
        <v>0</v>
      </c>
      <c r="P213" s="51" t="s">
        <v>28</v>
      </c>
      <c r="Q213" s="50" t="n">
        <f aca="false">ROUND(M213*F213,2)</f>
        <v>0</v>
      </c>
      <c r="R213" s="50" t="n">
        <f aca="false">ROUND(N213*F213,2)</f>
        <v>0</v>
      </c>
      <c r="S213" s="52" t="n">
        <f aca="false">ROUND(Q213+R213,2)</f>
        <v>0</v>
      </c>
    </row>
    <row r="214" customFormat="false" ht="15" hidden="false" customHeight="false" outlineLevel="0" collapsed="false">
      <c r="A214" s="99" t="s">
        <v>259</v>
      </c>
      <c r="B214" s="45" t="s">
        <v>8</v>
      </c>
      <c r="C214" s="46" t="n">
        <v>38124</v>
      </c>
      <c r="D214" s="47" t="s">
        <v>49</v>
      </c>
      <c r="E214" s="48" t="s">
        <v>40</v>
      </c>
      <c r="F214" s="49" t="n">
        <v>1</v>
      </c>
      <c r="G214" s="50"/>
      <c r="H214" s="50"/>
      <c r="I214" s="50" t="n">
        <f aca="false">ROUND((H214+G214),2)</f>
        <v>0</v>
      </c>
      <c r="J214" s="50" t="n">
        <f aca="false">ROUND((G214*F214),2)</f>
        <v>0</v>
      </c>
      <c r="K214" s="50" t="n">
        <f aca="false">ROUND((H214*F214),2)</f>
        <v>0</v>
      </c>
      <c r="L214" s="50" t="n">
        <f aca="false">ROUND((K214+J214),2)</f>
        <v>0</v>
      </c>
      <c r="M214" s="50" t="n">
        <f aca="false">ROUND((IF(P214="BDI 1",((1+($S$3/100))*G214),((1+($S$4/100))*G214))),2)</f>
        <v>0</v>
      </c>
      <c r="N214" s="50" t="n">
        <f aca="false">ROUND((IF(P214="BDI 1",((1+($S$3/100))*H214),((1+($S$4/100))*H214))),2)</f>
        <v>0</v>
      </c>
      <c r="O214" s="50" t="n">
        <f aca="false">ROUND((M214+N214),2)</f>
        <v>0</v>
      </c>
      <c r="P214" s="51" t="s">
        <v>28</v>
      </c>
      <c r="Q214" s="50" t="n">
        <f aca="false">ROUND(M214*F214,2)</f>
        <v>0</v>
      </c>
      <c r="R214" s="50" t="n">
        <f aca="false">ROUND(N214*F214,2)</f>
        <v>0</v>
      </c>
      <c r="S214" s="52" t="n">
        <f aca="false">ROUND(Q214+R214,2)</f>
        <v>0</v>
      </c>
    </row>
    <row r="215" customFormat="false" ht="22.35" hidden="false" customHeight="false" outlineLevel="0" collapsed="false">
      <c r="A215" s="99" t="s">
        <v>260</v>
      </c>
      <c r="B215" s="45" t="s">
        <v>51</v>
      </c>
      <c r="C215" s="46" t="n">
        <v>63148</v>
      </c>
      <c r="D215" s="47" t="s">
        <v>52</v>
      </c>
      <c r="E215" s="48" t="s">
        <v>42</v>
      </c>
      <c r="F215" s="49" t="n">
        <v>3</v>
      </c>
      <c r="G215" s="50"/>
      <c r="H215" s="50"/>
      <c r="I215" s="50" t="n">
        <f aca="false">ROUND((H215+G215),2)</f>
        <v>0</v>
      </c>
      <c r="J215" s="50" t="n">
        <f aca="false">ROUND((G215*F215),2)</f>
        <v>0</v>
      </c>
      <c r="K215" s="50" t="n">
        <f aca="false">ROUND((H215*F215),2)</f>
        <v>0</v>
      </c>
      <c r="L215" s="50" t="n">
        <f aca="false">ROUND((K215+J215),2)</f>
        <v>0</v>
      </c>
      <c r="M215" s="50" t="n">
        <f aca="false">ROUND((IF(P215="BDI 1",((1+($S$3/100))*G215),((1+($S$4/100))*G215))),2)</f>
        <v>0</v>
      </c>
      <c r="N215" s="50" t="n">
        <f aca="false">ROUND((IF(P215="BDI 1",((1+($S$3/100))*H215),((1+($S$4/100))*H215))),2)</f>
        <v>0</v>
      </c>
      <c r="O215" s="50" t="n">
        <f aca="false">ROUND((M215+N215),2)</f>
        <v>0</v>
      </c>
      <c r="P215" s="51" t="s">
        <v>28</v>
      </c>
      <c r="Q215" s="50" t="n">
        <f aca="false">ROUND(M215*F215,2)</f>
        <v>0</v>
      </c>
      <c r="R215" s="50" t="n">
        <f aca="false">ROUND(N215*F215,2)</f>
        <v>0</v>
      </c>
      <c r="S215" s="52" t="n">
        <f aca="false">ROUND(Q215+R215,2)</f>
        <v>0</v>
      </c>
    </row>
    <row r="216" customFormat="false" ht="32.8" hidden="false" customHeight="false" outlineLevel="0" collapsed="false">
      <c r="A216" s="99" t="s">
        <v>261</v>
      </c>
      <c r="B216" s="45" t="s">
        <v>51</v>
      </c>
      <c r="C216" s="46" t="n">
        <v>101</v>
      </c>
      <c r="D216" s="47" t="s">
        <v>391</v>
      </c>
      <c r="E216" s="48" t="s">
        <v>42</v>
      </c>
      <c r="F216" s="49" t="n">
        <v>3</v>
      </c>
      <c r="G216" s="50"/>
      <c r="H216" s="50"/>
      <c r="I216" s="50" t="n">
        <f aca="false">ROUND((H216+G216),2)</f>
        <v>0</v>
      </c>
      <c r="J216" s="50" t="n">
        <f aca="false">ROUND((G216*F216),2)</f>
        <v>0</v>
      </c>
      <c r="K216" s="50" t="n">
        <f aca="false">ROUND((H216*F216),2)</f>
        <v>0</v>
      </c>
      <c r="L216" s="50" t="n">
        <f aca="false">ROUND((K216+J216),2)</f>
        <v>0</v>
      </c>
      <c r="M216" s="50" t="n">
        <f aca="false">ROUND((IF(P216="BDI 1",((1+($S$3/100))*G216),((1+($S$4/100))*G216))),2)</f>
        <v>0</v>
      </c>
      <c r="N216" s="50" t="n">
        <f aca="false">ROUND((IF(P216="BDI 1",((1+($S$3/100))*H216),((1+($S$4/100))*H216))),2)</f>
        <v>0</v>
      </c>
      <c r="O216" s="50" t="n">
        <f aca="false">ROUND((M216+N216),2)</f>
        <v>0</v>
      </c>
      <c r="P216" s="51" t="s">
        <v>28</v>
      </c>
      <c r="Q216" s="50" t="n">
        <f aca="false">ROUND(M216*F216,2)</f>
        <v>0</v>
      </c>
      <c r="R216" s="50" t="n">
        <f aca="false">ROUND(N216*F216,2)</f>
        <v>0</v>
      </c>
      <c r="S216" s="52" t="n">
        <f aca="false">ROUND(Q216+R216,2)</f>
        <v>0</v>
      </c>
    </row>
    <row r="217" customFormat="false" ht="15" hidden="false" customHeight="false" outlineLevel="0" collapsed="false">
      <c r="A217" s="99" t="s">
        <v>262</v>
      </c>
      <c r="B217" s="45" t="s">
        <v>51</v>
      </c>
      <c r="C217" s="46" t="n">
        <v>96</v>
      </c>
      <c r="D217" s="47" t="s">
        <v>56</v>
      </c>
      <c r="E217" s="48" t="s">
        <v>42</v>
      </c>
      <c r="F217" s="49" t="n">
        <v>3.6</v>
      </c>
      <c r="G217" s="50"/>
      <c r="H217" s="50"/>
      <c r="I217" s="50" t="n">
        <f aca="false">ROUND((H217+G217),2)</f>
        <v>0</v>
      </c>
      <c r="J217" s="50" t="n">
        <f aca="false">ROUND((G217*F217),2)</f>
        <v>0</v>
      </c>
      <c r="K217" s="50" t="n">
        <f aca="false">ROUND((H217*F217),2)</f>
        <v>0</v>
      </c>
      <c r="L217" s="50" t="n">
        <f aca="false">ROUND((K217+J217),2)</f>
        <v>0</v>
      </c>
      <c r="M217" s="50" t="n">
        <f aca="false">ROUND((IF(P217="BDI 1",((1+($S$3/100))*G217),((1+($S$4/100))*G217))),2)</f>
        <v>0</v>
      </c>
      <c r="N217" s="50" t="n">
        <f aca="false">ROUND((IF(P217="BDI 1",((1+($S$3/100))*H217),((1+($S$4/100))*H217))),2)</f>
        <v>0</v>
      </c>
      <c r="O217" s="50" t="n">
        <f aca="false">ROUND((M217+N217),2)</f>
        <v>0</v>
      </c>
      <c r="P217" s="51" t="s">
        <v>28</v>
      </c>
      <c r="Q217" s="50" t="n">
        <f aca="false">ROUND(M217*F217,2)</f>
        <v>0</v>
      </c>
      <c r="R217" s="50" t="n">
        <f aca="false">ROUND(N217*F217,2)</f>
        <v>0</v>
      </c>
      <c r="S217" s="52" t="n">
        <f aca="false">ROUND(Q217+R217,2)</f>
        <v>0</v>
      </c>
    </row>
    <row r="218" customFormat="false" ht="15" hidden="false" customHeight="false" outlineLevel="0" collapsed="false">
      <c r="A218" s="99" t="s">
        <v>263</v>
      </c>
      <c r="B218" s="45" t="s">
        <v>58</v>
      </c>
      <c r="C218" s="46" t="n">
        <v>195</v>
      </c>
      <c r="D218" s="47" t="s">
        <v>59</v>
      </c>
      <c r="E218" s="48" t="s">
        <v>40</v>
      </c>
      <c r="F218" s="49" t="n">
        <v>1</v>
      </c>
      <c r="G218" s="50"/>
      <c r="H218" s="50"/>
      <c r="I218" s="50" t="n">
        <f aca="false">ROUND((H218+G218),2)</f>
        <v>0</v>
      </c>
      <c r="J218" s="50" t="n">
        <f aca="false">ROUND((G218*F218),2)</f>
        <v>0</v>
      </c>
      <c r="K218" s="50" t="n">
        <f aca="false">ROUND((H218*F218),2)</f>
        <v>0</v>
      </c>
      <c r="L218" s="50" t="n">
        <f aca="false">ROUND((K218+J218),2)</f>
        <v>0</v>
      </c>
      <c r="M218" s="50" t="n">
        <f aca="false">ROUND((IF(P218="BDI 1",((1+($S$3/100))*G218),((1+($S$4/100))*G218))),2)</f>
        <v>0</v>
      </c>
      <c r="N218" s="50" t="n">
        <f aca="false">ROUND((IF(P218="BDI 1",((1+($S$3/100))*H218),((1+($S$4/100))*H218))),2)</f>
        <v>0</v>
      </c>
      <c r="O218" s="50" t="n">
        <f aca="false">ROUND((M218+N218),2)</f>
        <v>0</v>
      </c>
      <c r="P218" s="51" t="s">
        <v>28</v>
      </c>
      <c r="Q218" s="50" t="n">
        <f aca="false">ROUND(M218*F218,2)</f>
        <v>0</v>
      </c>
      <c r="R218" s="50" t="n">
        <f aca="false">ROUND(N218*F218,2)</f>
        <v>0</v>
      </c>
      <c r="S218" s="52" t="n">
        <f aca="false">ROUND(Q218+R218,2)</f>
        <v>0</v>
      </c>
    </row>
    <row r="219" customFormat="false" ht="15" hidden="false" customHeight="false" outlineLevel="0" collapsed="false">
      <c r="A219" s="99" t="s">
        <v>264</v>
      </c>
      <c r="B219" s="45" t="s">
        <v>51</v>
      </c>
      <c r="C219" s="46" t="n">
        <v>98</v>
      </c>
      <c r="D219" s="47" t="s">
        <v>61</v>
      </c>
      <c r="E219" s="48" t="s">
        <v>40</v>
      </c>
      <c r="F219" s="49" t="n">
        <v>1</v>
      </c>
      <c r="G219" s="50"/>
      <c r="H219" s="50"/>
      <c r="I219" s="50" t="n">
        <f aca="false">ROUND((H219+G219),2)</f>
        <v>0</v>
      </c>
      <c r="J219" s="50" t="n">
        <f aca="false">ROUND((G219*F219),2)</f>
        <v>0</v>
      </c>
      <c r="K219" s="50" t="n">
        <f aca="false">ROUND((H219*F219),2)</f>
        <v>0</v>
      </c>
      <c r="L219" s="50" t="n">
        <f aca="false">ROUND((K219+J219),2)</f>
        <v>0</v>
      </c>
      <c r="M219" s="50" t="n">
        <f aca="false">ROUND((IF(P219="BDI 1",((1+($S$3/100))*G219),((1+($S$4/100))*G219))),2)</f>
        <v>0</v>
      </c>
      <c r="N219" s="50" t="n">
        <f aca="false">ROUND((IF(P219="BDI 1",((1+($S$3/100))*H219),((1+($S$4/100))*H219))),2)</f>
        <v>0</v>
      </c>
      <c r="O219" s="50" t="n">
        <f aca="false">ROUND((M219+N219),2)</f>
        <v>0</v>
      </c>
      <c r="P219" s="51" t="s">
        <v>28</v>
      </c>
      <c r="Q219" s="50" t="n">
        <f aca="false">ROUND(M219*F219,2)</f>
        <v>0</v>
      </c>
      <c r="R219" s="50" t="n">
        <f aca="false">ROUND(N219*F219,2)</f>
        <v>0</v>
      </c>
      <c r="S219" s="52" t="n">
        <f aca="false">ROUND(Q219+R219,2)</f>
        <v>0</v>
      </c>
    </row>
    <row r="220" customFormat="false" ht="22.35" hidden="false" customHeight="false" outlineLevel="0" collapsed="false">
      <c r="A220" s="99" t="s">
        <v>265</v>
      </c>
      <c r="B220" s="45" t="s">
        <v>8</v>
      </c>
      <c r="C220" s="46" t="n">
        <v>104315</v>
      </c>
      <c r="D220" s="47" t="s">
        <v>63</v>
      </c>
      <c r="E220" s="48" t="s">
        <v>42</v>
      </c>
      <c r="F220" s="49" t="n">
        <v>3</v>
      </c>
      <c r="G220" s="50"/>
      <c r="H220" s="50"/>
      <c r="I220" s="50" t="n">
        <f aca="false">ROUND((H220+G220),2)</f>
        <v>0</v>
      </c>
      <c r="J220" s="50" t="n">
        <f aca="false">ROUND((G220*F220),2)</f>
        <v>0</v>
      </c>
      <c r="K220" s="50" t="n">
        <f aca="false">ROUND((H220*F220),2)</f>
        <v>0</v>
      </c>
      <c r="L220" s="50" t="n">
        <f aca="false">ROUND((K220+J220),2)</f>
        <v>0</v>
      </c>
      <c r="M220" s="50" t="n">
        <f aca="false">ROUND((IF(P220="BDI 1",((1+($S$3/100))*G220),((1+($S$4/100))*G220))),2)</f>
        <v>0</v>
      </c>
      <c r="N220" s="50" t="n">
        <f aca="false">ROUND((IF(P220="BDI 1",((1+($S$3/100))*H220),((1+($S$4/100))*H220))),2)</f>
        <v>0</v>
      </c>
      <c r="O220" s="50" t="n">
        <f aca="false">ROUND((M220+N220),2)</f>
        <v>0</v>
      </c>
      <c r="P220" s="51" t="s">
        <v>28</v>
      </c>
      <c r="Q220" s="50" t="n">
        <f aca="false">ROUND(M220*F220,2)</f>
        <v>0</v>
      </c>
      <c r="R220" s="50" t="n">
        <f aca="false">ROUND(N220*F220,2)</f>
        <v>0</v>
      </c>
      <c r="S220" s="52" t="n">
        <f aca="false">ROUND(Q220+R220,2)</f>
        <v>0</v>
      </c>
    </row>
    <row r="221" customFormat="false" ht="32.8" hidden="false" customHeight="false" outlineLevel="0" collapsed="false">
      <c r="A221" s="99" t="s">
        <v>266</v>
      </c>
      <c r="B221" s="45" t="s">
        <v>8</v>
      </c>
      <c r="C221" s="46" t="n">
        <v>91845</v>
      </c>
      <c r="D221" s="47" t="s">
        <v>65</v>
      </c>
      <c r="E221" s="48" t="s">
        <v>42</v>
      </c>
      <c r="F221" s="49" t="n">
        <v>3</v>
      </c>
      <c r="G221" s="50"/>
      <c r="H221" s="50"/>
      <c r="I221" s="50" t="n">
        <f aca="false">ROUND((H221+G221),2)</f>
        <v>0</v>
      </c>
      <c r="J221" s="50" t="n">
        <f aca="false">ROUND((G221*F221),2)</f>
        <v>0</v>
      </c>
      <c r="K221" s="50" t="n">
        <f aca="false">ROUND((H221*F221),2)</f>
        <v>0</v>
      </c>
      <c r="L221" s="50" t="n">
        <f aca="false">ROUND((K221+J221),2)</f>
        <v>0</v>
      </c>
      <c r="M221" s="50" t="n">
        <f aca="false">ROUND((IF(P221="BDI 1",((1+($S$3/100))*G221),((1+($S$4/100))*G221))),2)</f>
        <v>0</v>
      </c>
      <c r="N221" s="50" t="n">
        <f aca="false">ROUND((IF(P221="BDI 1",((1+($S$3/100))*H221),((1+($S$4/100))*H221))),2)</f>
        <v>0</v>
      </c>
      <c r="O221" s="50" t="n">
        <f aca="false">ROUND((M221+N221),2)</f>
        <v>0</v>
      </c>
      <c r="P221" s="51" t="s">
        <v>28</v>
      </c>
      <c r="Q221" s="50" t="n">
        <f aca="false">ROUND(M221*F221,2)</f>
        <v>0</v>
      </c>
      <c r="R221" s="50" t="n">
        <f aca="false">ROUND(N221*F221,2)</f>
        <v>0</v>
      </c>
      <c r="S221" s="52" t="n">
        <f aca="false">ROUND(Q221+R221,2)</f>
        <v>0</v>
      </c>
    </row>
    <row r="222" customFormat="false" ht="15" hidden="false" customHeight="false" outlineLevel="0" collapsed="false">
      <c r="A222" s="53"/>
      <c r="B222" s="54"/>
      <c r="C222" s="55"/>
      <c r="D222" s="56"/>
      <c r="E222" s="55"/>
      <c r="F222" s="57"/>
      <c r="G222" s="57"/>
      <c r="H222" s="57"/>
      <c r="I222" s="58"/>
      <c r="J222" s="58"/>
      <c r="K222" s="58"/>
      <c r="L222" s="58"/>
      <c r="M222" s="59"/>
      <c r="N222" s="59"/>
      <c r="O222" s="59"/>
      <c r="P222" s="59"/>
      <c r="Q222" s="59"/>
      <c r="R222" s="59"/>
      <c r="S222" s="60"/>
    </row>
    <row r="223" customFormat="false" ht="15" hidden="false" customHeight="false" outlineLevel="0" collapsed="false">
      <c r="A223" s="98" t="n">
        <v>17</v>
      </c>
      <c r="B223" s="38"/>
      <c r="C223" s="39"/>
      <c r="D223" s="40" t="s">
        <v>393</v>
      </c>
      <c r="E223" s="40"/>
      <c r="F223" s="41"/>
      <c r="G223" s="42"/>
      <c r="H223" s="42"/>
      <c r="I223" s="42"/>
      <c r="J223" s="42" t="n">
        <f aca="false">SUBTOTAL(9,J224:J234)</f>
        <v>0</v>
      </c>
      <c r="K223" s="42" t="n">
        <f aca="false">SUBTOTAL(9,K224:K234)</f>
        <v>0</v>
      </c>
      <c r="L223" s="42" t="n">
        <f aca="false">SUBTOTAL(9,L224:L234)</f>
        <v>0</v>
      </c>
      <c r="M223" s="42"/>
      <c r="N223" s="42"/>
      <c r="O223" s="42"/>
      <c r="P223" s="42"/>
      <c r="Q223" s="42" t="n">
        <f aca="false">SUBTOTAL(9,Q224:Q234)</f>
        <v>0</v>
      </c>
      <c r="R223" s="42" t="n">
        <f aca="false">SUBTOTAL(9,R224:R234)</f>
        <v>0</v>
      </c>
      <c r="S223" s="43" t="n">
        <f aca="false">SUBTOTAL(9,S224:S234)</f>
        <v>0</v>
      </c>
    </row>
    <row r="224" customFormat="false" ht="22.35" hidden="false" customHeight="false" outlineLevel="0" collapsed="false">
      <c r="A224" s="99" t="s">
        <v>270</v>
      </c>
      <c r="B224" s="45" t="s">
        <v>8</v>
      </c>
      <c r="C224" s="46" t="n">
        <v>103266</v>
      </c>
      <c r="D224" s="47" t="s">
        <v>390</v>
      </c>
      <c r="E224" s="48" t="s">
        <v>40</v>
      </c>
      <c r="F224" s="49" t="n">
        <v>1</v>
      </c>
      <c r="G224" s="50"/>
      <c r="H224" s="50"/>
      <c r="I224" s="50" t="n">
        <f aca="false">ROUND((H224+G224),2)</f>
        <v>0</v>
      </c>
      <c r="J224" s="50" t="n">
        <f aca="false">ROUND((G224*F224),2)</f>
        <v>0</v>
      </c>
      <c r="K224" s="50" t="n">
        <f aca="false">ROUND((H224*F224),2)</f>
        <v>0</v>
      </c>
      <c r="L224" s="50" t="n">
        <f aca="false">ROUND((K224+J224),2)</f>
        <v>0</v>
      </c>
      <c r="M224" s="50" t="n">
        <f aca="false">ROUND((IF(P224="BDI 1",((1+($S$3/100))*G224),((1+($S$4/100))*G224))),2)</f>
        <v>0</v>
      </c>
      <c r="N224" s="50" t="n">
        <f aca="false">ROUND((IF(P224="BDI 1",((1+($S$3/100))*H224),((1+($S$4/100))*H224))),2)</f>
        <v>0</v>
      </c>
      <c r="O224" s="50" t="n">
        <f aca="false">ROUND((M224+N224),2)</f>
        <v>0</v>
      </c>
      <c r="P224" s="51" t="s">
        <v>28</v>
      </c>
      <c r="Q224" s="50" t="n">
        <f aca="false">ROUND(M224*F224,2)</f>
        <v>0</v>
      </c>
      <c r="R224" s="50" t="n">
        <f aca="false">ROUND(N224*F224,2)</f>
        <v>0</v>
      </c>
      <c r="S224" s="52" t="n">
        <f aca="false">ROUND(Q224+R224,2)</f>
        <v>0</v>
      </c>
    </row>
    <row r="225" customFormat="false" ht="32.8" hidden="false" customHeight="false" outlineLevel="0" collapsed="false">
      <c r="A225" s="99" t="s">
        <v>271</v>
      </c>
      <c r="B225" s="45" t="s">
        <v>8</v>
      </c>
      <c r="C225" s="46" t="n">
        <v>103290</v>
      </c>
      <c r="D225" s="47" t="s">
        <v>41</v>
      </c>
      <c r="E225" s="48" t="s">
        <v>42</v>
      </c>
      <c r="F225" s="49" t="n">
        <v>4</v>
      </c>
      <c r="G225" s="50"/>
      <c r="H225" s="50"/>
      <c r="I225" s="50" t="n">
        <f aca="false">ROUND((H225+G225),2)</f>
        <v>0</v>
      </c>
      <c r="J225" s="50" t="n">
        <f aca="false">ROUND((G225*F225),2)</f>
        <v>0</v>
      </c>
      <c r="K225" s="50" t="n">
        <f aca="false">ROUND((H225*F225),2)</f>
        <v>0</v>
      </c>
      <c r="L225" s="50" t="n">
        <f aca="false">ROUND((K225+J225),2)</f>
        <v>0</v>
      </c>
      <c r="M225" s="50" t="n">
        <f aca="false">ROUND((IF(P225="BDI 1",((1+($S$3/100))*G225),((1+($S$4/100))*G225))),2)</f>
        <v>0</v>
      </c>
      <c r="N225" s="50" t="n">
        <f aca="false">ROUND((IF(P225="BDI 1",((1+($S$3/100))*H225),((1+($S$4/100))*H225))),2)</f>
        <v>0</v>
      </c>
      <c r="O225" s="50" t="n">
        <f aca="false">ROUND((M225+N225),2)</f>
        <v>0</v>
      </c>
      <c r="P225" s="51" t="s">
        <v>28</v>
      </c>
      <c r="Q225" s="50" t="n">
        <f aca="false">ROUND(M225*F225,2)</f>
        <v>0</v>
      </c>
      <c r="R225" s="50" t="n">
        <f aca="false">ROUND(N225*F225,2)</f>
        <v>0</v>
      </c>
      <c r="S225" s="52" t="n">
        <f aca="false">ROUND(Q225+R225,2)</f>
        <v>0</v>
      </c>
    </row>
    <row r="226" customFormat="false" ht="32.8" hidden="false" customHeight="false" outlineLevel="0" collapsed="false">
      <c r="A226" s="99" t="s">
        <v>272</v>
      </c>
      <c r="B226" s="45" t="s">
        <v>8</v>
      </c>
      <c r="C226" s="46" t="n">
        <v>90437</v>
      </c>
      <c r="D226" s="47" t="s">
        <v>47</v>
      </c>
      <c r="E226" s="48" t="s">
        <v>40</v>
      </c>
      <c r="F226" s="49" t="n">
        <v>1</v>
      </c>
      <c r="G226" s="50"/>
      <c r="H226" s="50"/>
      <c r="I226" s="50" t="n">
        <f aca="false">ROUND((H226+G226),2)</f>
        <v>0</v>
      </c>
      <c r="J226" s="50" t="n">
        <f aca="false">ROUND((G226*F226),2)</f>
        <v>0</v>
      </c>
      <c r="K226" s="50" t="n">
        <f aca="false">ROUND((H226*F226),2)</f>
        <v>0</v>
      </c>
      <c r="L226" s="50" t="n">
        <f aca="false">ROUND((K226+J226),2)</f>
        <v>0</v>
      </c>
      <c r="M226" s="50" t="n">
        <f aca="false">ROUND((IF(P226="BDI 1",((1+($S$3/100))*G226),((1+($S$4/100))*G226))),2)</f>
        <v>0</v>
      </c>
      <c r="N226" s="50" t="n">
        <f aca="false">ROUND((IF(P226="BDI 1",((1+($S$3/100))*H226),((1+($S$4/100))*H226))),2)</f>
        <v>0</v>
      </c>
      <c r="O226" s="50" t="n">
        <f aca="false">ROUND((M226+N226),2)</f>
        <v>0</v>
      </c>
      <c r="P226" s="51" t="s">
        <v>28</v>
      </c>
      <c r="Q226" s="50" t="n">
        <f aca="false">ROUND(M226*F226,2)</f>
        <v>0</v>
      </c>
      <c r="R226" s="50" t="n">
        <f aca="false">ROUND(N226*F226,2)</f>
        <v>0</v>
      </c>
      <c r="S226" s="52" t="n">
        <f aca="false">ROUND(Q226+R226,2)</f>
        <v>0</v>
      </c>
    </row>
    <row r="227" customFormat="false" ht="15" hidden="false" customHeight="false" outlineLevel="0" collapsed="false">
      <c r="A227" s="99" t="s">
        <v>273</v>
      </c>
      <c r="B227" s="45" t="s">
        <v>8</v>
      </c>
      <c r="C227" s="46" t="n">
        <v>38124</v>
      </c>
      <c r="D227" s="47" t="s">
        <v>49</v>
      </c>
      <c r="E227" s="48" t="s">
        <v>40</v>
      </c>
      <c r="F227" s="49" t="n">
        <v>1</v>
      </c>
      <c r="G227" s="50"/>
      <c r="H227" s="50"/>
      <c r="I227" s="50" t="n">
        <f aca="false">ROUND((H227+G227),2)</f>
        <v>0</v>
      </c>
      <c r="J227" s="50" t="n">
        <f aca="false">ROUND((G227*F227),2)</f>
        <v>0</v>
      </c>
      <c r="K227" s="50" t="n">
        <f aca="false">ROUND((H227*F227),2)</f>
        <v>0</v>
      </c>
      <c r="L227" s="50" t="n">
        <f aca="false">ROUND((K227+J227),2)</f>
        <v>0</v>
      </c>
      <c r="M227" s="50" t="n">
        <f aca="false">ROUND((IF(P227="BDI 1",((1+($S$3/100))*G227),((1+($S$4/100))*G227))),2)</f>
        <v>0</v>
      </c>
      <c r="N227" s="50" t="n">
        <f aca="false">ROUND((IF(P227="BDI 1",((1+($S$3/100))*H227),((1+($S$4/100))*H227))),2)</f>
        <v>0</v>
      </c>
      <c r="O227" s="50" t="n">
        <f aca="false">ROUND((M227+N227),2)</f>
        <v>0</v>
      </c>
      <c r="P227" s="51" t="s">
        <v>28</v>
      </c>
      <c r="Q227" s="50" t="n">
        <f aca="false">ROUND(M227*F227,2)</f>
        <v>0</v>
      </c>
      <c r="R227" s="50" t="n">
        <f aca="false">ROUND(N227*F227,2)</f>
        <v>0</v>
      </c>
      <c r="S227" s="52" t="n">
        <f aca="false">ROUND(Q227+R227,2)</f>
        <v>0</v>
      </c>
    </row>
    <row r="228" customFormat="false" ht="22.35" hidden="false" customHeight="false" outlineLevel="0" collapsed="false">
      <c r="A228" s="99" t="s">
        <v>274</v>
      </c>
      <c r="B228" s="45" t="s">
        <v>51</v>
      </c>
      <c r="C228" s="46" t="n">
        <v>63148</v>
      </c>
      <c r="D228" s="47" t="s">
        <v>52</v>
      </c>
      <c r="E228" s="48" t="s">
        <v>42</v>
      </c>
      <c r="F228" s="49" t="n">
        <v>4</v>
      </c>
      <c r="G228" s="50"/>
      <c r="H228" s="50"/>
      <c r="I228" s="50" t="n">
        <f aca="false">ROUND((H228+G228),2)</f>
        <v>0</v>
      </c>
      <c r="J228" s="50" t="n">
        <f aca="false">ROUND((G228*F228),2)</f>
        <v>0</v>
      </c>
      <c r="K228" s="50" t="n">
        <f aca="false">ROUND((H228*F228),2)</f>
        <v>0</v>
      </c>
      <c r="L228" s="50" t="n">
        <f aca="false">ROUND((K228+J228),2)</f>
        <v>0</v>
      </c>
      <c r="M228" s="50" t="n">
        <f aca="false">ROUND((IF(P228="BDI 1",((1+($S$3/100))*G228),((1+($S$4/100))*G228))),2)</f>
        <v>0</v>
      </c>
      <c r="N228" s="50" t="n">
        <f aca="false">ROUND((IF(P228="BDI 1",((1+($S$3/100))*H228),((1+($S$4/100))*H228))),2)</f>
        <v>0</v>
      </c>
      <c r="O228" s="50" t="n">
        <f aca="false">ROUND((M228+N228),2)</f>
        <v>0</v>
      </c>
      <c r="P228" s="51" t="s">
        <v>28</v>
      </c>
      <c r="Q228" s="50" t="n">
        <f aca="false">ROUND(M228*F228,2)</f>
        <v>0</v>
      </c>
      <c r="R228" s="50" t="n">
        <f aca="false">ROUND(N228*F228,2)</f>
        <v>0</v>
      </c>
      <c r="S228" s="52" t="n">
        <f aca="false">ROUND(Q228+R228,2)</f>
        <v>0</v>
      </c>
    </row>
    <row r="229" customFormat="false" ht="32.8" hidden="false" customHeight="false" outlineLevel="0" collapsed="false">
      <c r="A229" s="99" t="s">
        <v>275</v>
      </c>
      <c r="B229" s="45" t="s">
        <v>51</v>
      </c>
      <c r="C229" s="46" t="n">
        <v>101</v>
      </c>
      <c r="D229" s="47" t="s">
        <v>391</v>
      </c>
      <c r="E229" s="48" t="s">
        <v>42</v>
      </c>
      <c r="F229" s="49" t="n">
        <v>4</v>
      </c>
      <c r="G229" s="50"/>
      <c r="H229" s="50"/>
      <c r="I229" s="50" t="n">
        <f aca="false">ROUND((H229+G229),2)</f>
        <v>0</v>
      </c>
      <c r="J229" s="50" t="n">
        <f aca="false">ROUND((G229*F229),2)</f>
        <v>0</v>
      </c>
      <c r="K229" s="50" t="n">
        <f aca="false">ROUND((H229*F229),2)</f>
        <v>0</v>
      </c>
      <c r="L229" s="50" t="n">
        <f aca="false">ROUND((K229+J229),2)</f>
        <v>0</v>
      </c>
      <c r="M229" s="50" t="n">
        <f aca="false">ROUND((IF(P229="BDI 1",((1+($S$3/100))*G229),((1+($S$4/100))*G229))),2)</f>
        <v>0</v>
      </c>
      <c r="N229" s="50" t="n">
        <f aca="false">ROUND((IF(P229="BDI 1",((1+($S$3/100))*H229),((1+($S$4/100))*H229))),2)</f>
        <v>0</v>
      </c>
      <c r="O229" s="50" t="n">
        <f aca="false">ROUND((M229+N229),2)</f>
        <v>0</v>
      </c>
      <c r="P229" s="51" t="s">
        <v>28</v>
      </c>
      <c r="Q229" s="50" t="n">
        <f aca="false">ROUND(M229*F229,2)</f>
        <v>0</v>
      </c>
      <c r="R229" s="50" t="n">
        <f aca="false">ROUND(N229*F229,2)</f>
        <v>0</v>
      </c>
      <c r="S229" s="52" t="n">
        <f aca="false">ROUND(Q229+R229,2)</f>
        <v>0</v>
      </c>
    </row>
    <row r="230" customFormat="false" ht="15" hidden="false" customHeight="false" outlineLevel="0" collapsed="false">
      <c r="A230" s="99" t="s">
        <v>276</v>
      </c>
      <c r="B230" s="45" t="s">
        <v>51</v>
      </c>
      <c r="C230" s="46" t="n">
        <v>96</v>
      </c>
      <c r="D230" s="47" t="s">
        <v>56</v>
      </c>
      <c r="E230" s="48" t="s">
        <v>42</v>
      </c>
      <c r="F230" s="49" t="n">
        <v>4.6</v>
      </c>
      <c r="G230" s="50"/>
      <c r="H230" s="50"/>
      <c r="I230" s="50" t="n">
        <f aca="false">ROUND((H230+G230),2)</f>
        <v>0</v>
      </c>
      <c r="J230" s="50" t="n">
        <f aca="false">ROUND((G230*F230),2)</f>
        <v>0</v>
      </c>
      <c r="K230" s="50" t="n">
        <f aca="false">ROUND((H230*F230),2)</f>
        <v>0</v>
      </c>
      <c r="L230" s="50" t="n">
        <f aca="false">ROUND((K230+J230),2)</f>
        <v>0</v>
      </c>
      <c r="M230" s="50" t="n">
        <f aca="false">ROUND((IF(P230="BDI 1",((1+($S$3/100))*G230),((1+($S$4/100))*G230))),2)</f>
        <v>0</v>
      </c>
      <c r="N230" s="50" t="n">
        <f aca="false">ROUND((IF(P230="BDI 1",((1+($S$3/100))*H230),((1+($S$4/100))*H230))),2)</f>
        <v>0</v>
      </c>
      <c r="O230" s="50" t="n">
        <f aca="false">ROUND((M230+N230),2)</f>
        <v>0</v>
      </c>
      <c r="P230" s="51" t="s">
        <v>28</v>
      </c>
      <c r="Q230" s="50" t="n">
        <f aca="false">ROUND(M230*F230,2)</f>
        <v>0</v>
      </c>
      <c r="R230" s="50" t="n">
        <f aca="false">ROUND(N230*F230,2)</f>
        <v>0</v>
      </c>
      <c r="S230" s="52" t="n">
        <f aca="false">ROUND(Q230+R230,2)</f>
        <v>0</v>
      </c>
    </row>
    <row r="231" customFormat="false" ht="15" hidden="false" customHeight="false" outlineLevel="0" collapsed="false">
      <c r="A231" s="99" t="s">
        <v>277</v>
      </c>
      <c r="B231" s="45" t="s">
        <v>58</v>
      </c>
      <c r="C231" s="46" t="n">
        <v>195</v>
      </c>
      <c r="D231" s="47" t="s">
        <v>59</v>
      </c>
      <c r="E231" s="48" t="s">
        <v>40</v>
      </c>
      <c r="F231" s="49" t="n">
        <v>1</v>
      </c>
      <c r="G231" s="50"/>
      <c r="H231" s="50"/>
      <c r="I231" s="50" t="n">
        <f aca="false">ROUND((H231+G231),2)</f>
        <v>0</v>
      </c>
      <c r="J231" s="50" t="n">
        <f aca="false">ROUND((G231*F231),2)</f>
        <v>0</v>
      </c>
      <c r="K231" s="50" t="n">
        <f aca="false">ROUND((H231*F231),2)</f>
        <v>0</v>
      </c>
      <c r="L231" s="50" t="n">
        <f aca="false">ROUND((K231+J231),2)</f>
        <v>0</v>
      </c>
      <c r="M231" s="50" t="n">
        <f aca="false">ROUND((IF(P231="BDI 1",((1+($S$3/100))*G231),((1+($S$4/100))*G231))),2)</f>
        <v>0</v>
      </c>
      <c r="N231" s="50" t="n">
        <f aca="false">ROUND((IF(P231="BDI 1",((1+($S$3/100))*H231),((1+($S$4/100))*H231))),2)</f>
        <v>0</v>
      </c>
      <c r="O231" s="50" t="n">
        <f aca="false">ROUND((M231+N231),2)</f>
        <v>0</v>
      </c>
      <c r="P231" s="51" t="s">
        <v>28</v>
      </c>
      <c r="Q231" s="50" t="n">
        <f aca="false">ROUND(M231*F231,2)</f>
        <v>0</v>
      </c>
      <c r="R231" s="50" t="n">
        <f aca="false">ROUND(N231*F231,2)</f>
        <v>0</v>
      </c>
      <c r="S231" s="52" t="n">
        <f aca="false">ROUND(Q231+R231,2)</f>
        <v>0</v>
      </c>
    </row>
    <row r="232" customFormat="false" ht="15" hidden="false" customHeight="false" outlineLevel="0" collapsed="false">
      <c r="A232" s="99" t="s">
        <v>278</v>
      </c>
      <c r="B232" s="45" t="s">
        <v>51</v>
      </c>
      <c r="C232" s="46" t="n">
        <v>98</v>
      </c>
      <c r="D232" s="47" t="s">
        <v>61</v>
      </c>
      <c r="E232" s="48" t="s">
        <v>40</v>
      </c>
      <c r="F232" s="49" t="n">
        <v>1</v>
      </c>
      <c r="G232" s="50"/>
      <c r="H232" s="50"/>
      <c r="I232" s="50" t="n">
        <f aca="false">ROUND((H232+G232),2)</f>
        <v>0</v>
      </c>
      <c r="J232" s="50" t="n">
        <f aca="false">ROUND((G232*F232),2)</f>
        <v>0</v>
      </c>
      <c r="K232" s="50" t="n">
        <f aca="false">ROUND((H232*F232),2)</f>
        <v>0</v>
      </c>
      <c r="L232" s="50" t="n">
        <f aca="false">ROUND((K232+J232),2)</f>
        <v>0</v>
      </c>
      <c r="M232" s="50" t="n">
        <f aca="false">ROUND((IF(P232="BDI 1",((1+($S$3/100))*G232),((1+($S$4/100))*G232))),2)</f>
        <v>0</v>
      </c>
      <c r="N232" s="50" t="n">
        <f aca="false">ROUND((IF(P232="BDI 1",((1+($S$3/100))*H232),((1+($S$4/100))*H232))),2)</f>
        <v>0</v>
      </c>
      <c r="O232" s="50" t="n">
        <f aca="false">ROUND((M232+N232),2)</f>
        <v>0</v>
      </c>
      <c r="P232" s="51" t="s">
        <v>28</v>
      </c>
      <c r="Q232" s="50" t="n">
        <f aca="false">ROUND(M232*F232,2)</f>
        <v>0</v>
      </c>
      <c r="R232" s="50" t="n">
        <f aca="false">ROUND(N232*F232,2)</f>
        <v>0</v>
      </c>
      <c r="S232" s="52" t="n">
        <f aca="false">ROUND(Q232+R232,2)</f>
        <v>0</v>
      </c>
    </row>
    <row r="233" customFormat="false" ht="22.35" hidden="false" customHeight="false" outlineLevel="0" collapsed="false">
      <c r="A233" s="99" t="s">
        <v>279</v>
      </c>
      <c r="B233" s="45" t="s">
        <v>8</v>
      </c>
      <c r="C233" s="46" t="n">
        <v>104315</v>
      </c>
      <c r="D233" s="47" t="s">
        <v>63</v>
      </c>
      <c r="E233" s="48" t="s">
        <v>42</v>
      </c>
      <c r="F233" s="49" t="n">
        <v>4</v>
      </c>
      <c r="G233" s="50"/>
      <c r="H233" s="50"/>
      <c r="I233" s="50" t="n">
        <f aca="false">ROUND((H233+G233),2)</f>
        <v>0</v>
      </c>
      <c r="J233" s="50" t="n">
        <f aca="false">ROUND((G233*F233),2)</f>
        <v>0</v>
      </c>
      <c r="K233" s="50" t="n">
        <f aca="false">ROUND((H233*F233),2)</f>
        <v>0</v>
      </c>
      <c r="L233" s="50" t="n">
        <f aca="false">ROUND((K233+J233),2)</f>
        <v>0</v>
      </c>
      <c r="M233" s="50" t="n">
        <f aca="false">ROUND((IF(P233="BDI 1",((1+($S$3/100))*G233),((1+($S$4/100))*G233))),2)</f>
        <v>0</v>
      </c>
      <c r="N233" s="50" t="n">
        <f aca="false">ROUND((IF(P233="BDI 1",((1+($S$3/100))*H233),((1+($S$4/100))*H233))),2)</f>
        <v>0</v>
      </c>
      <c r="O233" s="50" t="n">
        <f aca="false">ROUND((M233+N233),2)</f>
        <v>0</v>
      </c>
      <c r="P233" s="51" t="s">
        <v>28</v>
      </c>
      <c r="Q233" s="50" t="n">
        <f aca="false">ROUND(M233*F233,2)</f>
        <v>0</v>
      </c>
      <c r="R233" s="50" t="n">
        <f aca="false">ROUND(N233*F233,2)</f>
        <v>0</v>
      </c>
      <c r="S233" s="52" t="n">
        <f aca="false">ROUND(Q233+R233,2)</f>
        <v>0</v>
      </c>
    </row>
    <row r="234" customFormat="false" ht="32.8" hidden="false" customHeight="false" outlineLevel="0" collapsed="false">
      <c r="A234" s="99" t="s">
        <v>280</v>
      </c>
      <c r="B234" s="45" t="s">
        <v>8</v>
      </c>
      <c r="C234" s="46" t="n">
        <v>91845</v>
      </c>
      <c r="D234" s="47" t="s">
        <v>65</v>
      </c>
      <c r="E234" s="48" t="s">
        <v>42</v>
      </c>
      <c r="F234" s="49" t="n">
        <v>4</v>
      </c>
      <c r="G234" s="50"/>
      <c r="H234" s="50"/>
      <c r="I234" s="50" t="n">
        <f aca="false">ROUND((H234+G234),2)</f>
        <v>0</v>
      </c>
      <c r="J234" s="50" t="n">
        <f aca="false">ROUND((G234*F234),2)</f>
        <v>0</v>
      </c>
      <c r="K234" s="50" t="n">
        <f aca="false">ROUND((H234*F234),2)</f>
        <v>0</v>
      </c>
      <c r="L234" s="50" t="n">
        <f aca="false">ROUND((K234+J234),2)</f>
        <v>0</v>
      </c>
      <c r="M234" s="50" t="n">
        <f aca="false">ROUND((IF(P234="BDI 1",((1+($S$3/100))*G234),((1+($S$4/100))*G234))),2)</f>
        <v>0</v>
      </c>
      <c r="N234" s="50" t="n">
        <f aca="false">ROUND((IF(P234="BDI 1",((1+($S$3/100))*H234),((1+($S$4/100))*H234))),2)</f>
        <v>0</v>
      </c>
      <c r="O234" s="50" t="n">
        <f aca="false">ROUND((M234+N234),2)</f>
        <v>0</v>
      </c>
      <c r="P234" s="51" t="s">
        <v>28</v>
      </c>
      <c r="Q234" s="50" t="n">
        <f aca="false">ROUND(M234*F234,2)</f>
        <v>0</v>
      </c>
      <c r="R234" s="50" t="n">
        <f aca="false">ROUND(N234*F234,2)</f>
        <v>0</v>
      </c>
      <c r="S234" s="52" t="n">
        <f aca="false">ROUND(Q234+R234,2)</f>
        <v>0</v>
      </c>
    </row>
    <row r="235" customFormat="false" ht="15" hidden="false" customHeight="false" outlineLevel="0" collapsed="false">
      <c r="A235" s="53"/>
      <c r="B235" s="54"/>
      <c r="C235" s="55"/>
      <c r="D235" s="56"/>
      <c r="E235" s="55"/>
      <c r="F235" s="57"/>
      <c r="G235" s="57"/>
      <c r="H235" s="57"/>
      <c r="I235" s="58"/>
      <c r="J235" s="58"/>
      <c r="K235" s="58"/>
      <c r="L235" s="58"/>
      <c r="M235" s="59"/>
      <c r="N235" s="59"/>
      <c r="O235" s="59"/>
      <c r="P235" s="59"/>
      <c r="Q235" s="59"/>
      <c r="R235" s="59"/>
      <c r="S235" s="60"/>
    </row>
    <row r="236" customFormat="false" ht="15" hidden="false" customHeight="false" outlineLevel="0" collapsed="false">
      <c r="A236" s="98" t="n">
        <v>18</v>
      </c>
      <c r="B236" s="38"/>
      <c r="C236" s="39"/>
      <c r="D236" s="40" t="s">
        <v>394</v>
      </c>
      <c r="E236" s="40"/>
      <c r="F236" s="41"/>
      <c r="G236" s="42"/>
      <c r="H236" s="42"/>
      <c r="I236" s="42"/>
      <c r="J236" s="42" t="n">
        <f aca="false">SUBTOTAL(9,J237:J248)</f>
        <v>0</v>
      </c>
      <c r="K236" s="42" t="n">
        <f aca="false">SUBTOTAL(9,K237:K248)</f>
        <v>0</v>
      </c>
      <c r="L236" s="42" t="n">
        <f aca="false">SUBTOTAL(9,L237:L248)</f>
        <v>0</v>
      </c>
      <c r="M236" s="42"/>
      <c r="N236" s="42"/>
      <c r="O236" s="42"/>
      <c r="P236" s="42"/>
      <c r="Q236" s="42" t="n">
        <f aca="false">SUBTOTAL(9,Q237:Q248)</f>
        <v>0</v>
      </c>
      <c r="R236" s="42" t="n">
        <f aca="false">SUBTOTAL(9,R237:R248)</f>
        <v>0</v>
      </c>
      <c r="S236" s="43" t="n">
        <f aca="false">SUBTOTAL(9,S237:S248)</f>
        <v>0</v>
      </c>
    </row>
    <row r="237" customFormat="false" ht="22.35" hidden="false" customHeight="false" outlineLevel="0" collapsed="false">
      <c r="A237" s="99" t="s">
        <v>284</v>
      </c>
      <c r="B237" s="45" t="s">
        <v>8</v>
      </c>
      <c r="C237" s="46" t="n">
        <v>103266</v>
      </c>
      <c r="D237" s="47" t="s">
        <v>390</v>
      </c>
      <c r="E237" s="48" t="s">
        <v>40</v>
      </c>
      <c r="F237" s="49" t="n">
        <v>1</v>
      </c>
      <c r="G237" s="50"/>
      <c r="H237" s="50"/>
      <c r="I237" s="50" t="n">
        <f aca="false">ROUND((H237+G237),2)</f>
        <v>0</v>
      </c>
      <c r="J237" s="50" t="n">
        <f aca="false">ROUND((G237*F237),2)</f>
        <v>0</v>
      </c>
      <c r="K237" s="50" t="n">
        <f aca="false">ROUND((H237*F237),2)</f>
        <v>0</v>
      </c>
      <c r="L237" s="50" t="n">
        <f aca="false">ROUND((K237+J237),2)</f>
        <v>0</v>
      </c>
      <c r="M237" s="50" t="n">
        <f aca="false">ROUND((IF(P237="BDI 1",((1+($S$3/100))*G237),((1+($S$4/100))*G237))),2)</f>
        <v>0</v>
      </c>
      <c r="N237" s="50" t="n">
        <f aca="false">ROUND((IF(P237="BDI 1",((1+($S$3/100))*H237),((1+($S$4/100))*H237))),2)</f>
        <v>0</v>
      </c>
      <c r="O237" s="50" t="n">
        <f aca="false">ROUND((M237+N237),2)</f>
        <v>0</v>
      </c>
      <c r="P237" s="51" t="s">
        <v>28</v>
      </c>
      <c r="Q237" s="50" t="n">
        <f aca="false">ROUND(M237*F237,2)</f>
        <v>0</v>
      </c>
      <c r="R237" s="50" t="n">
        <f aca="false">ROUND(N237*F237,2)</f>
        <v>0</v>
      </c>
      <c r="S237" s="52" t="n">
        <f aca="false">ROUND(Q237+R237,2)</f>
        <v>0</v>
      </c>
    </row>
    <row r="238" customFormat="false" ht="32.8" hidden="false" customHeight="false" outlineLevel="0" collapsed="false">
      <c r="A238" s="99" t="s">
        <v>285</v>
      </c>
      <c r="B238" s="45" t="s">
        <v>8</v>
      </c>
      <c r="C238" s="46" t="n">
        <v>103290</v>
      </c>
      <c r="D238" s="47" t="s">
        <v>41</v>
      </c>
      <c r="E238" s="48" t="s">
        <v>42</v>
      </c>
      <c r="F238" s="49" t="n">
        <v>3</v>
      </c>
      <c r="G238" s="50"/>
      <c r="H238" s="50"/>
      <c r="I238" s="50" t="n">
        <f aca="false">ROUND((H238+G238),2)</f>
        <v>0</v>
      </c>
      <c r="J238" s="50" t="n">
        <f aca="false">ROUND((G238*F238),2)</f>
        <v>0</v>
      </c>
      <c r="K238" s="50" t="n">
        <f aca="false">ROUND((H238*F238),2)</f>
        <v>0</v>
      </c>
      <c r="L238" s="50" t="n">
        <f aca="false">ROUND((K238+J238),2)</f>
        <v>0</v>
      </c>
      <c r="M238" s="50" t="n">
        <f aca="false">ROUND((IF(P238="BDI 1",((1+($S$3/100))*G238),((1+($S$4/100))*G238))),2)</f>
        <v>0</v>
      </c>
      <c r="N238" s="50" t="n">
        <f aca="false">ROUND((IF(P238="BDI 1",((1+($S$3/100))*H238),((1+($S$4/100))*H238))),2)</f>
        <v>0</v>
      </c>
      <c r="O238" s="50" t="n">
        <f aca="false">ROUND((M238+N238),2)</f>
        <v>0</v>
      </c>
      <c r="P238" s="51" t="s">
        <v>28</v>
      </c>
      <c r="Q238" s="50" t="n">
        <f aca="false">ROUND(M238*F238,2)</f>
        <v>0</v>
      </c>
      <c r="R238" s="50" t="n">
        <f aca="false">ROUND(N238*F238,2)</f>
        <v>0</v>
      </c>
      <c r="S238" s="52" t="n">
        <f aca="false">ROUND(Q238+R238,2)</f>
        <v>0</v>
      </c>
    </row>
    <row r="239" customFormat="false" ht="32.8" hidden="false" customHeight="false" outlineLevel="0" collapsed="false">
      <c r="A239" s="99" t="s">
        <v>286</v>
      </c>
      <c r="B239" s="45" t="s">
        <v>8</v>
      </c>
      <c r="C239" s="46" t="n">
        <v>90437</v>
      </c>
      <c r="D239" s="47" t="s">
        <v>47</v>
      </c>
      <c r="E239" s="48" t="s">
        <v>40</v>
      </c>
      <c r="F239" s="49" t="n">
        <v>1</v>
      </c>
      <c r="G239" s="50"/>
      <c r="H239" s="50"/>
      <c r="I239" s="50" t="n">
        <f aca="false">ROUND((H239+G239),2)</f>
        <v>0</v>
      </c>
      <c r="J239" s="50" t="n">
        <f aca="false">ROUND((G239*F239),2)</f>
        <v>0</v>
      </c>
      <c r="K239" s="50" t="n">
        <f aca="false">ROUND((H239*F239),2)</f>
        <v>0</v>
      </c>
      <c r="L239" s="50" t="n">
        <f aca="false">ROUND((K239+J239),2)</f>
        <v>0</v>
      </c>
      <c r="M239" s="50" t="n">
        <f aca="false">ROUND((IF(P239="BDI 1",((1+($S$3/100))*G239),((1+($S$4/100))*G239))),2)</f>
        <v>0</v>
      </c>
      <c r="N239" s="50" t="n">
        <f aca="false">ROUND((IF(P239="BDI 1",((1+($S$3/100))*H239),((1+($S$4/100))*H239))),2)</f>
        <v>0</v>
      </c>
      <c r="O239" s="50" t="n">
        <f aca="false">ROUND((M239+N239),2)</f>
        <v>0</v>
      </c>
      <c r="P239" s="51" t="s">
        <v>28</v>
      </c>
      <c r="Q239" s="50" t="n">
        <f aca="false">ROUND(M239*F239,2)</f>
        <v>0</v>
      </c>
      <c r="R239" s="50" t="n">
        <f aca="false">ROUND(N239*F239,2)</f>
        <v>0</v>
      </c>
      <c r="S239" s="52" t="n">
        <f aca="false">ROUND(Q239+R239,2)</f>
        <v>0</v>
      </c>
    </row>
    <row r="240" customFormat="false" ht="15" hidden="false" customHeight="false" outlineLevel="0" collapsed="false">
      <c r="A240" s="99" t="s">
        <v>287</v>
      </c>
      <c r="B240" s="45" t="s">
        <v>8</v>
      </c>
      <c r="C240" s="46" t="n">
        <v>38124</v>
      </c>
      <c r="D240" s="47" t="s">
        <v>49</v>
      </c>
      <c r="E240" s="48" t="s">
        <v>40</v>
      </c>
      <c r="F240" s="49" t="n">
        <v>1</v>
      </c>
      <c r="G240" s="50"/>
      <c r="H240" s="50"/>
      <c r="I240" s="50" t="n">
        <f aca="false">ROUND((H240+G240),2)</f>
        <v>0</v>
      </c>
      <c r="J240" s="50" t="n">
        <f aca="false">ROUND((G240*F240),2)</f>
        <v>0</v>
      </c>
      <c r="K240" s="50" t="n">
        <f aca="false">ROUND((H240*F240),2)</f>
        <v>0</v>
      </c>
      <c r="L240" s="50" t="n">
        <f aca="false">ROUND((K240+J240),2)</f>
        <v>0</v>
      </c>
      <c r="M240" s="50" t="n">
        <f aca="false">ROUND((IF(P240="BDI 1",((1+($S$3/100))*G240),((1+($S$4/100))*G240))),2)</f>
        <v>0</v>
      </c>
      <c r="N240" s="50" t="n">
        <f aca="false">ROUND((IF(P240="BDI 1",((1+($S$3/100))*H240),((1+($S$4/100))*H240))),2)</f>
        <v>0</v>
      </c>
      <c r="O240" s="50" t="n">
        <f aca="false">ROUND((M240+N240),2)</f>
        <v>0</v>
      </c>
      <c r="P240" s="51" t="s">
        <v>28</v>
      </c>
      <c r="Q240" s="50" t="n">
        <f aca="false">ROUND(M240*F240,2)</f>
        <v>0</v>
      </c>
      <c r="R240" s="50" t="n">
        <f aca="false">ROUND(N240*F240,2)</f>
        <v>0</v>
      </c>
      <c r="S240" s="52" t="n">
        <f aca="false">ROUND(Q240+R240,2)</f>
        <v>0</v>
      </c>
    </row>
    <row r="241" customFormat="false" ht="22.35" hidden="false" customHeight="false" outlineLevel="0" collapsed="false">
      <c r="A241" s="99" t="s">
        <v>288</v>
      </c>
      <c r="B241" s="45" t="s">
        <v>51</v>
      </c>
      <c r="C241" s="46" t="n">
        <v>63148</v>
      </c>
      <c r="D241" s="47" t="s">
        <v>52</v>
      </c>
      <c r="E241" s="48" t="s">
        <v>42</v>
      </c>
      <c r="F241" s="49" t="n">
        <v>3</v>
      </c>
      <c r="G241" s="50"/>
      <c r="H241" s="50"/>
      <c r="I241" s="50" t="n">
        <f aca="false">ROUND((H241+G241),2)</f>
        <v>0</v>
      </c>
      <c r="J241" s="50" t="n">
        <f aca="false">ROUND((G241*F241),2)</f>
        <v>0</v>
      </c>
      <c r="K241" s="50" t="n">
        <f aca="false">ROUND((H241*F241),2)</f>
        <v>0</v>
      </c>
      <c r="L241" s="50" t="n">
        <f aca="false">ROUND((K241+J241),2)</f>
        <v>0</v>
      </c>
      <c r="M241" s="50" t="n">
        <f aca="false">ROUND((IF(P241="BDI 1",((1+($S$3/100))*G241),((1+($S$4/100))*G241))),2)</f>
        <v>0</v>
      </c>
      <c r="N241" s="50" t="n">
        <f aca="false">ROUND((IF(P241="BDI 1",((1+($S$3/100))*H241),((1+($S$4/100))*H241))),2)</f>
        <v>0</v>
      </c>
      <c r="O241" s="50" t="n">
        <f aca="false">ROUND((M241+N241),2)</f>
        <v>0</v>
      </c>
      <c r="P241" s="51" t="s">
        <v>28</v>
      </c>
      <c r="Q241" s="50" t="n">
        <f aca="false">ROUND(M241*F241,2)</f>
        <v>0</v>
      </c>
      <c r="R241" s="50" t="n">
        <f aca="false">ROUND(N241*F241,2)</f>
        <v>0</v>
      </c>
      <c r="S241" s="52" t="n">
        <f aca="false">ROUND(Q241+R241,2)</f>
        <v>0</v>
      </c>
    </row>
    <row r="242" customFormat="false" ht="32.8" hidden="false" customHeight="false" outlineLevel="0" collapsed="false">
      <c r="A242" s="99" t="s">
        <v>289</v>
      </c>
      <c r="B242" s="45" t="s">
        <v>51</v>
      </c>
      <c r="C242" s="46" t="n">
        <v>101</v>
      </c>
      <c r="D242" s="47" t="s">
        <v>391</v>
      </c>
      <c r="E242" s="48" t="s">
        <v>42</v>
      </c>
      <c r="F242" s="49" t="n">
        <v>3</v>
      </c>
      <c r="G242" s="50"/>
      <c r="H242" s="50"/>
      <c r="I242" s="50" t="n">
        <f aca="false">ROUND((H242+G242),2)</f>
        <v>0</v>
      </c>
      <c r="J242" s="50" t="n">
        <f aca="false">ROUND((G242*F242),2)</f>
        <v>0</v>
      </c>
      <c r="K242" s="50" t="n">
        <f aca="false">ROUND((H242*F242),2)</f>
        <v>0</v>
      </c>
      <c r="L242" s="50" t="n">
        <f aca="false">ROUND((K242+J242),2)</f>
        <v>0</v>
      </c>
      <c r="M242" s="50" t="n">
        <f aca="false">ROUND((IF(P242="BDI 1",((1+($S$3/100))*G242),((1+($S$4/100))*G242))),2)</f>
        <v>0</v>
      </c>
      <c r="N242" s="50" t="n">
        <f aca="false">ROUND((IF(P242="BDI 1",((1+($S$3/100))*H242),((1+($S$4/100))*H242))),2)</f>
        <v>0</v>
      </c>
      <c r="O242" s="50" t="n">
        <f aca="false">ROUND((M242+N242),2)</f>
        <v>0</v>
      </c>
      <c r="P242" s="51" t="s">
        <v>28</v>
      </c>
      <c r="Q242" s="50" t="n">
        <f aca="false">ROUND(M242*F242,2)</f>
        <v>0</v>
      </c>
      <c r="R242" s="50" t="n">
        <f aca="false">ROUND(N242*F242,2)</f>
        <v>0</v>
      </c>
      <c r="S242" s="52" t="n">
        <f aca="false">ROUND(Q242+R242,2)</f>
        <v>0</v>
      </c>
    </row>
    <row r="243" customFormat="false" ht="15" hidden="false" customHeight="false" outlineLevel="0" collapsed="false">
      <c r="A243" s="99" t="s">
        <v>290</v>
      </c>
      <c r="B243" s="45" t="s">
        <v>51</v>
      </c>
      <c r="C243" s="46" t="n">
        <v>96</v>
      </c>
      <c r="D243" s="47" t="s">
        <v>56</v>
      </c>
      <c r="E243" s="48" t="s">
        <v>42</v>
      </c>
      <c r="F243" s="49" t="n">
        <v>3.6</v>
      </c>
      <c r="G243" s="50"/>
      <c r="H243" s="50"/>
      <c r="I243" s="50" t="n">
        <f aca="false">ROUND((H243+G243),2)</f>
        <v>0</v>
      </c>
      <c r="J243" s="50" t="n">
        <f aca="false">ROUND((G243*F243),2)</f>
        <v>0</v>
      </c>
      <c r="K243" s="50" t="n">
        <f aca="false">ROUND((H243*F243),2)</f>
        <v>0</v>
      </c>
      <c r="L243" s="50" t="n">
        <f aca="false">ROUND((K243+J243),2)</f>
        <v>0</v>
      </c>
      <c r="M243" s="50" t="n">
        <f aca="false">ROUND((IF(P243="BDI 1",((1+($S$3/100))*G243),((1+($S$4/100))*G243))),2)</f>
        <v>0</v>
      </c>
      <c r="N243" s="50" t="n">
        <f aca="false">ROUND((IF(P243="BDI 1",((1+($S$3/100))*H243),((1+($S$4/100))*H243))),2)</f>
        <v>0</v>
      </c>
      <c r="O243" s="50" t="n">
        <f aca="false">ROUND((M243+N243),2)</f>
        <v>0</v>
      </c>
      <c r="P243" s="51" t="s">
        <v>28</v>
      </c>
      <c r="Q243" s="50" t="n">
        <f aca="false">ROUND(M243*F243,2)</f>
        <v>0</v>
      </c>
      <c r="R243" s="50" t="n">
        <f aca="false">ROUND(N243*F243,2)</f>
        <v>0</v>
      </c>
      <c r="S243" s="52" t="n">
        <f aca="false">ROUND(Q243+R243,2)</f>
        <v>0</v>
      </c>
    </row>
    <row r="244" customFormat="false" ht="15" hidden="false" customHeight="false" outlineLevel="0" collapsed="false">
      <c r="A244" s="99" t="s">
        <v>291</v>
      </c>
      <c r="B244" s="45" t="s">
        <v>58</v>
      </c>
      <c r="C244" s="46" t="n">
        <v>195</v>
      </c>
      <c r="D244" s="47" t="s">
        <v>59</v>
      </c>
      <c r="E244" s="48" t="s">
        <v>40</v>
      </c>
      <c r="F244" s="49" t="n">
        <v>1</v>
      </c>
      <c r="G244" s="50"/>
      <c r="H244" s="50"/>
      <c r="I244" s="50" t="n">
        <f aca="false">ROUND((H244+G244),2)</f>
        <v>0</v>
      </c>
      <c r="J244" s="50" t="n">
        <f aca="false">ROUND((G244*F244),2)</f>
        <v>0</v>
      </c>
      <c r="K244" s="50" t="n">
        <f aca="false">ROUND((H244*F244),2)</f>
        <v>0</v>
      </c>
      <c r="L244" s="50" t="n">
        <f aca="false">ROUND((K244+J244),2)</f>
        <v>0</v>
      </c>
      <c r="M244" s="50" t="n">
        <f aca="false">ROUND((IF(P244="BDI 1",((1+($S$3/100))*G244),((1+($S$4/100))*G244))),2)</f>
        <v>0</v>
      </c>
      <c r="N244" s="50" t="n">
        <f aca="false">ROUND((IF(P244="BDI 1",((1+($S$3/100))*H244),((1+($S$4/100))*H244))),2)</f>
        <v>0</v>
      </c>
      <c r="O244" s="50" t="n">
        <f aca="false">ROUND((M244+N244),2)</f>
        <v>0</v>
      </c>
      <c r="P244" s="51" t="s">
        <v>28</v>
      </c>
      <c r="Q244" s="50" t="n">
        <f aca="false">ROUND(M244*F244,2)</f>
        <v>0</v>
      </c>
      <c r="R244" s="50" t="n">
        <f aca="false">ROUND(N244*F244,2)</f>
        <v>0</v>
      </c>
      <c r="S244" s="52" t="n">
        <f aca="false">ROUND(Q244+R244,2)</f>
        <v>0</v>
      </c>
    </row>
    <row r="245" customFormat="false" ht="15" hidden="false" customHeight="false" outlineLevel="0" collapsed="false">
      <c r="A245" s="99" t="s">
        <v>292</v>
      </c>
      <c r="B245" s="45" t="s">
        <v>51</v>
      </c>
      <c r="C245" s="46" t="n">
        <v>98</v>
      </c>
      <c r="D245" s="47" t="s">
        <v>61</v>
      </c>
      <c r="E245" s="48" t="s">
        <v>40</v>
      </c>
      <c r="F245" s="49" t="n">
        <v>1</v>
      </c>
      <c r="G245" s="50"/>
      <c r="H245" s="50"/>
      <c r="I245" s="50" t="n">
        <f aca="false">ROUND((H245+G245),2)</f>
        <v>0</v>
      </c>
      <c r="J245" s="50" t="n">
        <f aca="false">ROUND((G245*F245),2)</f>
        <v>0</v>
      </c>
      <c r="K245" s="50" t="n">
        <f aca="false">ROUND((H245*F245),2)</f>
        <v>0</v>
      </c>
      <c r="L245" s="50" t="n">
        <f aca="false">ROUND((K245+J245),2)</f>
        <v>0</v>
      </c>
      <c r="M245" s="50" t="n">
        <f aca="false">ROUND((IF(P245="BDI 1",((1+($S$3/100))*G245),((1+($S$4/100))*G245))),2)</f>
        <v>0</v>
      </c>
      <c r="N245" s="50" t="n">
        <f aca="false">ROUND((IF(P245="BDI 1",((1+($S$3/100))*H245),((1+($S$4/100))*H245))),2)</f>
        <v>0</v>
      </c>
      <c r="O245" s="50" t="n">
        <f aca="false">ROUND((M245+N245),2)</f>
        <v>0</v>
      </c>
      <c r="P245" s="51" t="s">
        <v>28</v>
      </c>
      <c r="Q245" s="50" t="n">
        <f aca="false">ROUND(M245*F245,2)</f>
        <v>0</v>
      </c>
      <c r="R245" s="50" t="n">
        <f aca="false">ROUND(N245*F245,2)</f>
        <v>0</v>
      </c>
      <c r="S245" s="52" t="n">
        <f aca="false">ROUND(Q245+R245,2)</f>
        <v>0</v>
      </c>
    </row>
    <row r="246" customFormat="false" ht="22.35" hidden="false" customHeight="false" outlineLevel="0" collapsed="false">
      <c r="A246" s="99" t="s">
        <v>293</v>
      </c>
      <c r="B246" s="45" t="s">
        <v>8</v>
      </c>
      <c r="C246" s="46" t="n">
        <v>104315</v>
      </c>
      <c r="D246" s="47" t="s">
        <v>63</v>
      </c>
      <c r="E246" s="48" t="s">
        <v>42</v>
      </c>
      <c r="F246" s="49" t="n">
        <v>3</v>
      </c>
      <c r="G246" s="50"/>
      <c r="H246" s="50"/>
      <c r="I246" s="50" t="n">
        <f aca="false">ROUND((H246+G246),2)</f>
        <v>0</v>
      </c>
      <c r="J246" s="50" t="n">
        <f aca="false">ROUND((G246*F246),2)</f>
        <v>0</v>
      </c>
      <c r="K246" s="50" t="n">
        <f aca="false">ROUND((H246*F246),2)</f>
        <v>0</v>
      </c>
      <c r="L246" s="50" t="n">
        <f aca="false">ROUND((K246+J246),2)</f>
        <v>0</v>
      </c>
      <c r="M246" s="50" t="n">
        <f aca="false">ROUND((IF(P246="BDI 1",((1+($S$3/100))*G246),((1+($S$4/100))*G246))),2)</f>
        <v>0</v>
      </c>
      <c r="N246" s="50" t="n">
        <f aca="false">ROUND((IF(P246="BDI 1",((1+($S$3/100))*H246),((1+($S$4/100))*H246))),2)</f>
        <v>0</v>
      </c>
      <c r="O246" s="50" t="n">
        <f aca="false">ROUND((M246+N246),2)</f>
        <v>0</v>
      </c>
      <c r="P246" s="51" t="s">
        <v>28</v>
      </c>
      <c r="Q246" s="50" t="n">
        <f aca="false">ROUND(M246*F246,2)</f>
        <v>0</v>
      </c>
      <c r="R246" s="50" t="n">
        <f aca="false">ROUND(N246*F246,2)</f>
        <v>0</v>
      </c>
      <c r="S246" s="52" t="n">
        <f aca="false">ROUND(Q246+R246,2)</f>
        <v>0</v>
      </c>
    </row>
    <row r="247" customFormat="false" ht="32.8" hidden="false" customHeight="false" outlineLevel="0" collapsed="false">
      <c r="A247" s="99" t="s">
        <v>294</v>
      </c>
      <c r="B247" s="45" t="s">
        <v>8</v>
      </c>
      <c r="C247" s="46" t="n">
        <v>91845</v>
      </c>
      <c r="D247" s="47" t="s">
        <v>65</v>
      </c>
      <c r="E247" s="48" t="s">
        <v>42</v>
      </c>
      <c r="F247" s="49" t="n">
        <v>3</v>
      </c>
      <c r="G247" s="50"/>
      <c r="H247" s="50"/>
      <c r="I247" s="50" t="n">
        <f aca="false">ROUND((H247+G247),2)</f>
        <v>0</v>
      </c>
      <c r="J247" s="50" t="n">
        <f aca="false">ROUND((G247*F247),2)</f>
        <v>0</v>
      </c>
      <c r="K247" s="50" t="n">
        <f aca="false">ROUND((H247*F247),2)</f>
        <v>0</v>
      </c>
      <c r="L247" s="50" t="n">
        <f aca="false">ROUND((K247+J247),2)</f>
        <v>0</v>
      </c>
      <c r="M247" s="50" t="n">
        <f aca="false">ROUND((IF(P247="BDI 1",((1+($S$3/100))*G247),((1+($S$4/100))*G247))),2)</f>
        <v>0</v>
      </c>
      <c r="N247" s="50" t="n">
        <f aca="false">ROUND((IF(P247="BDI 1",((1+($S$3/100))*H247),((1+($S$4/100))*H247))),2)</f>
        <v>0</v>
      </c>
      <c r="O247" s="50" t="n">
        <f aca="false">ROUND((M247+N247),2)</f>
        <v>0</v>
      </c>
      <c r="P247" s="51" t="s">
        <v>28</v>
      </c>
      <c r="Q247" s="50" t="n">
        <f aca="false">ROUND(M247*F247,2)</f>
        <v>0</v>
      </c>
      <c r="R247" s="50" t="n">
        <f aca="false">ROUND(N247*F247,2)</f>
        <v>0</v>
      </c>
      <c r="S247" s="52" t="n">
        <f aca="false">ROUND(Q247+R247,2)</f>
        <v>0</v>
      </c>
    </row>
    <row r="248" customFormat="false" ht="22.35" hidden="false" customHeight="false" outlineLevel="0" collapsed="false">
      <c r="A248" s="99" t="s">
        <v>295</v>
      </c>
      <c r="B248" s="45" t="s">
        <v>8</v>
      </c>
      <c r="C248" s="46" t="n">
        <v>104315</v>
      </c>
      <c r="D248" s="47" t="s">
        <v>63</v>
      </c>
      <c r="E248" s="48" t="s">
        <v>42</v>
      </c>
      <c r="F248" s="49" t="n">
        <v>3</v>
      </c>
      <c r="G248" s="50"/>
      <c r="H248" s="50"/>
      <c r="I248" s="50" t="n">
        <f aca="false">ROUND((H248+G248),2)</f>
        <v>0</v>
      </c>
      <c r="J248" s="50" t="n">
        <f aca="false">ROUND((G248*F248),2)</f>
        <v>0</v>
      </c>
      <c r="K248" s="50" t="n">
        <f aca="false">ROUND((H248*F248),2)</f>
        <v>0</v>
      </c>
      <c r="L248" s="50" t="n">
        <f aca="false">ROUND((K248+J248),2)</f>
        <v>0</v>
      </c>
      <c r="M248" s="50" t="n">
        <f aca="false">ROUND((IF(P248="BDI 1",((1+($S$3/100))*G248),((1+($S$4/100))*G248))),2)</f>
        <v>0</v>
      </c>
      <c r="N248" s="50" t="n">
        <f aca="false">ROUND((IF(P248="BDI 1",((1+($S$3/100))*H248),((1+($S$4/100))*H248))),2)</f>
        <v>0</v>
      </c>
      <c r="O248" s="50" t="n">
        <f aca="false">ROUND((M248+N248),2)</f>
        <v>0</v>
      </c>
      <c r="P248" s="51" t="s">
        <v>28</v>
      </c>
      <c r="Q248" s="50" t="n">
        <f aca="false">ROUND(M248*F248,2)</f>
        <v>0</v>
      </c>
      <c r="R248" s="50" t="n">
        <f aca="false">ROUND(N248*F248,2)</f>
        <v>0</v>
      </c>
      <c r="S248" s="52" t="n">
        <f aca="false">ROUND(Q248+R248,2)</f>
        <v>0</v>
      </c>
    </row>
    <row r="249" customFormat="false" ht="15" hidden="false" customHeight="false" outlineLevel="0" collapsed="false">
      <c r="A249" s="53"/>
      <c r="B249" s="54"/>
      <c r="C249" s="55"/>
      <c r="D249" s="56"/>
      <c r="E249" s="55"/>
      <c r="F249" s="57"/>
      <c r="G249" s="57"/>
      <c r="H249" s="57"/>
      <c r="I249" s="58"/>
      <c r="J249" s="58"/>
      <c r="K249" s="58"/>
      <c r="L249" s="58"/>
      <c r="M249" s="59"/>
      <c r="N249" s="59"/>
      <c r="O249" s="59"/>
      <c r="P249" s="59"/>
      <c r="Q249" s="59"/>
      <c r="R249" s="59"/>
      <c r="S249" s="60"/>
    </row>
    <row r="250" customFormat="false" ht="15" hidden="false" customHeight="false" outlineLevel="0" collapsed="false">
      <c r="A250" s="98" t="n">
        <v>19</v>
      </c>
      <c r="B250" s="38"/>
      <c r="C250" s="39"/>
      <c r="D250" s="40" t="s">
        <v>395</v>
      </c>
      <c r="E250" s="40"/>
      <c r="F250" s="41"/>
      <c r="G250" s="42"/>
      <c r="H250" s="42"/>
      <c r="I250" s="42"/>
      <c r="J250" s="42" t="n">
        <f aca="false">SUBTOTAL(9,J251:J261)</f>
        <v>0</v>
      </c>
      <c r="K250" s="42" t="n">
        <f aca="false">SUBTOTAL(9,K251:K261)</f>
        <v>0</v>
      </c>
      <c r="L250" s="42" t="n">
        <f aca="false">SUBTOTAL(9,L251:L261)</f>
        <v>0</v>
      </c>
      <c r="M250" s="42"/>
      <c r="N250" s="42"/>
      <c r="O250" s="42"/>
      <c r="P250" s="42"/>
      <c r="Q250" s="42" t="n">
        <f aca="false">SUBTOTAL(9,Q251:Q261)</f>
        <v>0</v>
      </c>
      <c r="R250" s="42" t="n">
        <f aca="false">SUBTOTAL(9,R251:R261)</f>
        <v>0</v>
      </c>
      <c r="S250" s="43" t="n">
        <f aca="false">SUBTOTAL(9,S251:S261)</f>
        <v>0</v>
      </c>
    </row>
    <row r="251" customFormat="false" ht="22.35" hidden="false" customHeight="false" outlineLevel="0" collapsed="false">
      <c r="A251" s="99" t="s">
        <v>298</v>
      </c>
      <c r="B251" s="45" t="s">
        <v>8</v>
      </c>
      <c r="C251" s="46" t="n">
        <v>103266</v>
      </c>
      <c r="D251" s="47" t="s">
        <v>390</v>
      </c>
      <c r="E251" s="48" t="s">
        <v>40</v>
      </c>
      <c r="F251" s="49" t="n">
        <v>1</v>
      </c>
      <c r="G251" s="50"/>
      <c r="H251" s="50"/>
      <c r="I251" s="50" t="n">
        <f aca="false">ROUND((H251+G251),2)</f>
        <v>0</v>
      </c>
      <c r="J251" s="50" t="n">
        <f aca="false">ROUND((G251*F251),2)</f>
        <v>0</v>
      </c>
      <c r="K251" s="50" t="n">
        <f aca="false">ROUND((H251*F251),2)</f>
        <v>0</v>
      </c>
      <c r="L251" s="50" t="n">
        <f aca="false">ROUND((K251+J251),2)</f>
        <v>0</v>
      </c>
      <c r="M251" s="50" t="n">
        <f aca="false">ROUND((IF(P251="BDI 1",((1+($S$3/100))*G251),((1+($S$4/100))*G251))),2)</f>
        <v>0</v>
      </c>
      <c r="N251" s="50" t="n">
        <f aca="false">ROUND((IF(P251="BDI 1",((1+($S$3/100))*H251),((1+($S$4/100))*H251))),2)</f>
        <v>0</v>
      </c>
      <c r="O251" s="50" t="n">
        <f aca="false">ROUND((M251+N251),2)</f>
        <v>0</v>
      </c>
      <c r="P251" s="51" t="s">
        <v>28</v>
      </c>
      <c r="Q251" s="50" t="n">
        <f aca="false">ROUND(M251*F251,2)</f>
        <v>0</v>
      </c>
      <c r="R251" s="50" t="n">
        <f aca="false">ROUND(N251*F251,2)</f>
        <v>0</v>
      </c>
      <c r="S251" s="52" t="n">
        <f aca="false">ROUND(Q251+R251,2)</f>
        <v>0</v>
      </c>
    </row>
    <row r="252" customFormat="false" ht="32.8" hidden="false" customHeight="false" outlineLevel="0" collapsed="false">
      <c r="A252" s="99" t="s">
        <v>299</v>
      </c>
      <c r="B252" s="45" t="s">
        <v>8</v>
      </c>
      <c r="C252" s="46" t="n">
        <v>103290</v>
      </c>
      <c r="D252" s="47" t="s">
        <v>41</v>
      </c>
      <c r="E252" s="48" t="s">
        <v>42</v>
      </c>
      <c r="F252" s="49" t="n">
        <v>9</v>
      </c>
      <c r="G252" s="50"/>
      <c r="H252" s="50"/>
      <c r="I252" s="50" t="n">
        <f aca="false">ROUND((H252+G252),2)</f>
        <v>0</v>
      </c>
      <c r="J252" s="50" t="n">
        <f aca="false">ROUND((G252*F252),2)</f>
        <v>0</v>
      </c>
      <c r="K252" s="50" t="n">
        <f aca="false">ROUND((H252*F252),2)</f>
        <v>0</v>
      </c>
      <c r="L252" s="50" t="n">
        <f aca="false">ROUND((K252+J252),2)</f>
        <v>0</v>
      </c>
      <c r="M252" s="50" t="n">
        <f aca="false">ROUND((IF(P252="BDI 1",((1+($S$3/100))*G252),((1+($S$4/100))*G252))),2)</f>
        <v>0</v>
      </c>
      <c r="N252" s="50" t="n">
        <f aca="false">ROUND((IF(P252="BDI 1",((1+($S$3/100))*H252),((1+($S$4/100))*H252))),2)</f>
        <v>0</v>
      </c>
      <c r="O252" s="50" t="n">
        <f aca="false">ROUND((M252+N252),2)</f>
        <v>0</v>
      </c>
      <c r="P252" s="51" t="s">
        <v>28</v>
      </c>
      <c r="Q252" s="50" t="n">
        <f aca="false">ROUND(M252*F252,2)</f>
        <v>0</v>
      </c>
      <c r="R252" s="50" t="n">
        <f aca="false">ROUND(N252*F252,2)</f>
        <v>0</v>
      </c>
      <c r="S252" s="52" t="n">
        <f aca="false">ROUND(Q252+R252,2)</f>
        <v>0</v>
      </c>
    </row>
    <row r="253" customFormat="false" ht="32.8" hidden="false" customHeight="false" outlineLevel="0" collapsed="false">
      <c r="A253" s="99" t="s">
        <v>300</v>
      </c>
      <c r="B253" s="45" t="s">
        <v>8</v>
      </c>
      <c r="C253" s="46" t="n">
        <v>90437</v>
      </c>
      <c r="D253" s="47" t="s">
        <v>47</v>
      </c>
      <c r="E253" s="48" t="s">
        <v>40</v>
      </c>
      <c r="F253" s="49" t="n">
        <v>1</v>
      </c>
      <c r="G253" s="50"/>
      <c r="H253" s="50"/>
      <c r="I253" s="50" t="n">
        <f aca="false">ROUND((H253+G253),2)</f>
        <v>0</v>
      </c>
      <c r="J253" s="50" t="n">
        <f aca="false">ROUND((G253*F253),2)</f>
        <v>0</v>
      </c>
      <c r="K253" s="50" t="n">
        <f aca="false">ROUND((H253*F253),2)</f>
        <v>0</v>
      </c>
      <c r="L253" s="50" t="n">
        <f aca="false">ROUND((K253+J253),2)</f>
        <v>0</v>
      </c>
      <c r="M253" s="50" t="n">
        <f aca="false">ROUND((IF(P253="BDI 1",((1+($S$3/100))*G253),((1+($S$4/100))*G253))),2)</f>
        <v>0</v>
      </c>
      <c r="N253" s="50" t="n">
        <f aca="false">ROUND((IF(P253="BDI 1",((1+($S$3/100))*H253),((1+($S$4/100))*H253))),2)</f>
        <v>0</v>
      </c>
      <c r="O253" s="50" t="n">
        <f aca="false">ROUND((M253+N253),2)</f>
        <v>0</v>
      </c>
      <c r="P253" s="51" t="s">
        <v>28</v>
      </c>
      <c r="Q253" s="50" t="n">
        <f aca="false">ROUND(M253*F253,2)</f>
        <v>0</v>
      </c>
      <c r="R253" s="50" t="n">
        <f aca="false">ROUND(N253*F253,2)</f>
        <v>0</v>
      </c>
      <c r="S253" s="52" t="n">
        <f aca="false">ROUND(Q253+R253,2)</f>
        <v>0</v>
      </c>
    </row>
    <row r="254" customFormat="false" ht="15" hidden="false" customHeight="false" outlineLevel="0" collapsed="false">
      <c r="A254" s="99" t="s">
        <v>301</v>
      </c>
      <c r="B254" s="45" t="s">
        <v>8</v>
      </c>
      <c r="C254" s="46" t="n">
        <v>38124</v>
      </c>
      <c r="D254" s="47" t="s">
        <v>49</v>
      </c>
      <c r="E254" s="48" t="s">
        <v>40</v>
      </c>
      <c r="F254" s="49" t="n">
        <v>1</v>
      </c>
      <c r="G254" s="50"/>
      <c r="H254" s="50"/>
      <c r="I254" s="50" t="n">
        <f aca="false">ROUND((H254+G254),2)</f>
        <v>0</v>
      </c>
      <c r="J254" s="50" t="n">
        <f aca="false">ROUND((G254*F254),2)</f>
        <v>0</v>
      </c>
      <c r="K254" s="50" t="n">
        <f aca="false">ROUND((H254*F254),2)</f>
        <v>0</v>
      </c>
      <c r="L254" s="50" t="n">
        <f aca="false">ROUND((K254+J254),2)</f>
        <v>0</v>
      </c>
      <c r="M254" s="50" t="n">
        <f aca="false">ROUND((IF(P254="BDI 1",((1+($S$3/100))*G254),((1+($S$4/100))*G254))),2)</f>
        <v>0</v>
      </c>
      <c r="N254" s="50" t="n">
        <f aca="false">ROUND((IF(P254="BDI 1",((1+($S$3/100))*H254),((1+($S$4/100))*H254))),2)</f>
        <v>0</v>
      </c>
      <c r="O254" s="50" t="n">
        <f aca="false">ROUND((M254+N254),2)</f>
        <v>0</v>
      </c>
      <c r="P254" s="51" t="s">
        <v>28</v>
      </c>
      <c r="Q254" s="50" t="n">
        <f aca="false">ROUND(M254*F254,2)</f>
        <v>0</v>
      </c>
      <c r="R254" s="50" t="n">
        <f aca="false">ROUND(N254*F254,2)</f>
        <v>0</v>
      </c>
      <c r="S254" s="52" t="n">
        <f aca="false">ROUND(Q254+R254,2)</f>
        <v>0</v>
      </c>
    </row>
    <row r="255" customFormat="false" ht="22.35" hidden="false" customHeight="false" outlineLevel="0" collapsed="false">
      <c r="A255" s="99" t="s">
        <v>302</v>
      </c>
      <c r="B255" s="45" t="s">
        <v>51</v>
      </c>
      <c r="C255" s="46" t="n">
        <v>63148</v>
      </c>
      <c r="D255" s="47" t="s">
        <v>52</v>
      </c>
      <c r="E255" s="48" t="s">
        <v>42</v>
      </c>
      <c r="F255" s="49" t="n">
        <v>9</v>
      </c>
      <c r="G255" s="50"/>
      <c r="H255" s="50"/>
      <c r="I255" s="50" t="n">
        <f aca="false">ROUND((H255+G255),2)</f>
        <v>0</v>
      </c>
      <c r="J255" s="50" t="n">
        <f aca="false">ROUND((G255*F255),2)</f>
        <v>0</v>
      </c>
      <c r="K255" s="50" t="n">
        <f aca="false">ROUND((H255*F255),2)</f>
        <v>0</v>
      </c>
      <c r="L255" s="50" t="n">
        <f aca="false">ROUND((K255+J255),2)</f>
        <v>0</v>
      </c>
      <c r="M255" s="50" t="n">
        <f aca="false">ROUND((IF(P255="BDI 1",((1+($S$3/100))*G255),((1+($S$4/100))*G255))),2)</f>
        <v>0</v>
      </c>
      <c r="N255" s="50" t="n">
        <f aca="false">ROUND((IF(P255="BDI 1",((1+($S$3/100))*H255),((1+($S$4/100))*H255))),2)</f>
        <v>0</v>
      </c>
      <c r="O255" s="50" t="n">
        <f aca="false">ROUND((M255+N255),2)</f>
        <v>0</v>
      </c>
      <c r="P255" s="51" t="s">
        <v>28</v>
      </c>
      <c r="Q255" s="50" t="n">
        <f aca="false">ROUND(M255*F255,2)</f>
        <v>0</v>
      </c>
      <c r="R255" s="50" t="n">
        <f aca="false">ROUND(N255*F255,2)</f>
        <v>0</v>
      </c>
      <c r="S255" s="52" t="n">
        <f aca="false">ROUND(Q255+R255,2)</f>
        <v>0</v>
      </c>
    </row>
    <row r="256" customFormat="false" ht="32.8" hidden="false" customHeight="false" outlineLevel="0" collapsed="false">
      <c r="A256" s="99" t="s">
        <v>303</v>
      </c>
      <c r="B256" s="45" t="s">
        <v>51</v>
      </c>
      <c r="C256" s="46" t="n">
        <v>101</v>
      </c>
      <c r="D256" s="47" t="s">
        <v>391</v>
      </c>
      <c r="E256" s="48" t="s">
        <v>42</v>
      </c>
      <c r="F256" s="49" t="n">
        <v>9</v>
      </c>
      <c r="G256" s="50"/>
      <c r="H256" s="50"/>
      <c r="I256" s="50" t="n">
        <f aca="false">ROUND((H256+G256),2)</f>
        <v>0</v>
      </c>
      <c r="J256" s="50" t="n">
        <f aca="false">ROUND((G256*F256),2)</f>
        <v>0</v>
      </c>
      <c r="K256" s="50" t="n">
        <f aca="false">ROUND((H256*F256),2)</f>
        <v>0</v>
      </c>
      <c r="L256" s="50" t="n">
        <f aca="false">ROUND((K256+J256),2)</f>
        <v>0</v>
      </c>
      <c r="M256" s="50" t="n">
        <f aca="false">ROUND((IF(P256="BDI 1",((1+($S$3/100))*G256),((1+($S$4/100))*G256))),2)</f>
        <v>0</v>
      </c>
      <c r="N256" s="50" t="n">
        <f aca="false">ROUND((IF(P256="BDI 1",((1+($S$3/100))*H256),((1+($S$4/100))*H256))),2)</f>
        <v>0</v>
      </c>
      <c r="O256" s="50" t="n">
        <f aca="false">ROUND((M256+N256),2)</f>
        <v>0</v>
      </c>
      <c r="P256" s="51" t="s">
        <v>28</v>
      </c>
      <c r="Q256" s="50" t="n">
        <f aca="false">ROUND(M256*F256,2)</f>
        <v>0</v>
      </c>
      <c r="R256" s="50" t="n">
        <f aca="false">ROUND(N256*F256,2)</f>
        <v>0</v>
      </c>
      <c r="S256" s="52" t="n">
        <f aca="false">ROUND(Q256+R256,2)</f>
        <v>0</v>
      </c>
    </row>
    <row r="257" customFormat="false" ht="15" hidden="false" customHeight="false" outlineLevel="0" collapsed="false">
      <c r="A257" s="99" t="s">
        <v>304</v>
      </c>
      <c r="B257" s="45" t="s">
        <v>51</v>
      </c>
      <c r="C257" s="46" t="n">
        <v>96</v>
      </c>
      <c r="D257" s="47" t="s">
        <v>56</v>
      </c>
      <c r="E257" s="48" t="s">
        <v>42</v>
      </c>
      <c r="F257" s="49" t="n">
        <v>9.6</v>
      </c>
      <c r="G257" s="50"/>
      <c r="H257" s="50"/>
      <c r="I257" s="50" t="n">
        <f aca="false">ROUND((H257+G257),2)</f>
        <v>0</v>
      </c>
      <c r="J257" s="50" t="n">
        <f aca="false">ROUND((G257*F257),2)</f>
        <v>0</v>
      </c>
      <c r="K257" s="50" t="n">
        <f aca="false">ROUND((H257*F257),2)</f>
        <v>0</v>
      </c>
      <c r="L257" s="50" t="n">
        <f aca="false">ROUND((K257+J257),2)</f>
        <v>0</v>
      </c>
      <c r="M257" s="50" t="n">
        <f aca="false">ROUND((IF(P257="BDI 1",((1+($S$3/100))*G257),((1+($S$4/100))*G257))),2)</f>
        <v>0</v>
      </c>
      <c r="N257" s="50" t="n">
        <f aca="false">ROUND((IF(P257="BDI 1",((1+($S$3/100))*H257),((1+($S$4/100))*H257))),2)</f>
        <v>0</v>
      </c>
      <c r="O257" s="50" t="n">
        <f aca="false">ROUND((M257+N257),2)</f>
        <v>0</v>
      </c>
      <c r="P257" s="51" t="s">
        <v>28</v>
      </c>
      <c r="Q257" s="50" t="n">
        <f aca="false">ROUND(M257*F257,2)</f>
        <v>0</v>
      </c>
      <c r="R257" s="50" t="n">
        <f aca="false">ROUND(N257*F257,2)</f>
        <v>0</v>
      </c>
      <c r="S257" s="52" t="n">
        <f aca="false">ROUND(Q257+R257,2)</f>
        <v>0</v>
      </c>
    </row>
    <row r="258" customFormat="false" ht="15" hidden="false" customHeight="false" outlineLevel="0" collapsed="false">
      <c r="A258" s="99" t="s">
        <v>305</v>
      </c>
      <c r="B258" s="45" t="s">
        <v>58</v>
      </c>
      <c r="C258" s="46" t="n">
        <v>195</v>
      </c>
      <c r="D258" s="47" t="s">
        <v>59</v>
      </c>
      <c r="E258" s="48" t="s">
        <v>40</v>
      </c>
      <c r="F258" s="49" t="n">
        <v>1</v>
      </c>
      <c r="G258" s="50"/>
      <c r="H258" s="50"/>
      <c r="I258" s="50" t="n">
        <f aca="false">ROUND((H258+G258),2)</f>
        <v>0</v>
      </c>
      <c r="J258" s="50" t="n">
        <f aca="false">ROUND((G258*F258),2)</f>
        <v>0</v>
      </c>
      <c r="K258" s="50" t="n">
        <f aca="false">ROUND((H258*F258),2)</f>
        <v>0</v>
      </c>
      <c r="L258" s="50" t="n">
        <f aca="false">ROUND((K258+J258),2)</f>
        <v>0</v>
      </c>
      <c r="M258" s="50" t="n">
        <f aca="false">ROUND((IF(P258="BDI 1",((1+($S$3/100))*G258),((1+($S$4/100))*G258))),2)</f>
        <v>0</v>
      </c>
      <c r="N258" s="50" t="n">
        <f aca="false">ROUND((IF(P258="BDI 1",((1+($S$3/100))*H258),((1+($S$4/100))*H258))),2)</f>
        <v>0</v>
      </c>
      <c r="O258" s="50" t="n">
        <f aca="false">ROUND((M258+N258),2)</f>
        <v>0</v>
      </c>
      <c r="P258" s="51" t="s">
        <v>28</v>
      </c>
      <c r="Q258" s="50" t="n">
        <f aca="false">ROUND(M258*F258,2)</f>
        <v>0</v>
      </c>
      <c r="R258" s="50" t="n">
        <f aca="false">ROUND(N258*F258,2)</f>
        <v>0</v>
      </c>
      <c r="S258" s="52" t="n">
        <f aca="false">ROUND(Q258+R258,2)</f>
        <v>0</v>
      </c>
    </row>
    <row r="259" customFormat="false" ht="22.35" hidden="false" customHeight="false" outlineLevel="0" collapsed="false">
      <c r="A259" s="99" t="s">
        <v>306</v>
      </c>
      <c r="B259" s="45" t="s">
        <v>8</v>
      </c>
      <c r="C259" s="46" t="n">
        <v>104315</v>
      </c>
      <c r="D259" s="47" t="s">
        <v>63</v>
      </c>
      <c r="E259" s="48" t="s">
        <v>42</v>
      </c>
      <c r="F259" s="49" t="n">
        <v>9</v>
      </c>
      <c r="G259" s="50"/>
      <c r="H259" s="50"/>
      <c r="I259" s="50" t="n">
        <f aca="false">ROUND((H259+G259),2)</f>
        <v>0</v>
      </c>
      <c r="J259" s="50" t="n">
        <f aca="false">ROUND((G259*F259),2)</f>
        <v>0</v>
      </c>
      <c r="K259" s="50" t="n">
        <f aca="false">ROUND((H259*F259),2)</f>
        <v>0</v>
      </c>
      <c r="L259" s="50" t="n">
        <f aca="false">ROUND((K259+J259),2)</f>
        <v>0</v>
      </c>
      <c r="M259" s="50" t="n">
        <f aca="false">ROUND((IF(P259="BDI 1",((1+($S$3/100))*G259),((1+($S$4/100))*G259))),2)</f>
        <v>0</v>
      </c>
      <c r="N259" s="50" t="n">
        <f aca="false">ROUND((IF(P259="BDI 1",((1+($S$3/100))*H259),((1+($S$4/100))*H259))),2)</f>
        <v>0</v>
      </c>
      <c r="O259" s="50" t="n">
        <f aca="false">ROUND((M259+N259),2)</f>
        <v>0</v>
      </c>
      <c r="P259" s="51" t="s">
        <v>28</v>
      </c>
      <c r="Q259" s="50" t="n">
        <f aca="false">ROUND(M259*F259,2)</f>
        <v>0</v>
      </c>
      <c r="R259" s="50" t="n">
        <f aca="false">ROUND(N259*F259,2)</f>
        <v>0</v>
      </c>
      <c r="S259" s="52" t="n">
        <f aca="false">ROUND(Q259+R259,2)</f>
        <v>0</v>
      </c>
    </row>
    <row r="260" customFormat="false" ht="32.8" hidden="false" customHeight="false" outlineLevel="0" collapsed="false">
      <c r="A260" s="99" t="s">
        <v>307</v>
      </c>
      <c r="B260" s="45" t="s">
        <v>8</v>
      </c>
      <c r="C260" s="46" t="n">
        <v>91845</v>
      </c>
      <c r="D260" s="47" t="s">
        <v>65</v>
      </c>
      <c r="E260" s="48" t="s">
        <v>42</v>
      </c>
      <c r="F260" s="49" t="n">
        <v>9</v>
      </c>
      <c r="G260" s="50"/>
      <c r="H260" s="50"/>
      <c r="I260" s="50" t="n">
        <f aca="false">ROUND((H260+G260),2)</f>
        <v>0</v>
      </c>
      <c r="J260" s="50" t="n">
        <f aca="false">ROUND((G260*F260),2)</f>
        <v>0</v>
      </c>
      <c r="K260" s="50" t="n">
        <f aca="false">ROUND((H260*F260),2)</f>
        <v>0</v>
      </c>
      <c r="L260" s="50" t="n">
        <f aca="false">ROUND((K260+J260),2)</f>
        <v>0</v>
      </c>
      <c r="M260" s="50" t="n">
        <f aca="false">ROUND((IF(P260="BDI 1",((1+($S$3/100))*G260),((1+($S$4/100))*G260))),2)</f>
        <v>0</v>
      </c>
      <c r="N260" s="50" t="n">
        <f aca="false">ROUND((IF(P260="BDI 1",((1+($S$3/100))*H260),((1+($S$4/100))*H260))),2)</f>
        <v>0</v>
      </c>
      <c r="O260" s="50" t="n">
        <f aca="false">ROUND((M260+N260),2)</f>
        <v>0</v>
      </c>
      <c r="P260" s="51" t="s">
        <v>28</v>
      </c>
      <c r="Q260" s="50" t="n">
        <f aca="false">ROUND(M260*F260,2)</f>
        <v>0</v>
      </c>
      <c r="R260" s="50" t="n">
        <f aca="false">ROUND(N260*F260,2)</f>
        <v>0</v>
      </c>
      <c r="S260" s="52" t="n">
        <f aca="false">ROUND(Q260+R260,2)</f>
        <v>0</v>
      </c>
    </row>
    <row r="261" customFormat="false" ht="15" hidden="false" customHeight="false" outlineLevel="0" collapsed="false">
      <c r="A261" s="99" t="s">
        <v>308</v>
      </c>
      <c r="B261" s="45" t="s">
        <v>51</v>
      </c>
      <c r="C261" s="46" t="n">
        <v>98</v>
      </c>
      <c r="D261" s="47" t="s">
        <v>61</v>
      </c>
      <c r="E261" s="48" t="s">
        <v>40</v>
      </c>
      <c r="F261" s="49" t="n">
        <v>1</v>
      </c>
      <c r="G261" s="50"/>
      <c r="H261" s="50"/>
      <c r="I261" s="50" t="n">
        <f aca="false">ROUND((H261+G261),2)</f>
        <v>0</v>
      </c>
      <c r="J261" s="50" t="n">
        <f aca="false">ROUND((G261*F261),2)</f>
        <v>0</v>
      </c>
      <c r="K261" s="50" t="n">
        <f aca="false">ROUND((H261*F261),2)</f>
        <v>0</v>
      </c>
      <c r="L261" s="50" t="n">
        <f aca="false">ROUND((K261+J261),2)</f>
        <v>0</v>
      </c>
      <c r="M261" s="50" t="n">
        <f aca="false">ROUND((IF(P261="BDI 1",((1+($S$3/100))*G261),((1+($S$4/100))*G261))),2)</f>
        <v>0</v>
      </c>
      <c r="N261" s="50" t="n">
        <f aca="false">ROUND((IF(P261="BDI 1",((1+($S$3/100))*H261),((1+($S$4/100))*H261))),2)</f>
        <v>0</v>
      </c>
      <c r="O261" s="50" t="n">
        <f aca="false">ROUND((M261+N261),2)</f>
        <v>0</v>
      </c>
      <c r="P261" s="51" t="s">
        <v>28</v>
      </c>
      <c r="Q261" s="50" t="n">
        <f aca="false">ROUND(M261*F261,2)</f>
        <v>0</v>
      </c>
      <c r="R261" s="50" t="n">
        <f aca="false">ROUND(N261*F261,2)</f>
        <v>0</v>
      </c>
      <c r="S261" s="52" t="n">
        <f aca="false">ROUND(Q261+R261,2)</f>
        <v>0</v>
      </c>
    </row>
    <row r="262" customFormat="false" ht="15" hidden="false" customHeight="false" outlineLevel="0" collapsed="false">
      <c r="A262" s="53"/>
      <c r="B262" s="54"/>
      <c r="C262" s="55"/>
      <c r="D262" s="56"/>
      <c r="E262" s="55"/>
      <c r="F262" s="57"/>
      <c r="G262" s="57"/>
      <c r="H262" s="57"/>
      <c r="I262" s="58"/>
      <c r="J262" s="58"/>
      <c r="K262" s="58"/>
      <c r="L262" s="58"/>
      <c r="M262" s="59"/>
      <c r="N262" s="59"/>
      <c r="O262" s="59"/>
      <c r="P262" s="59"/>
      <c r="Q262" s="59"/>
      <c r="R262" s="59"/>
      <c r="S262" s="60"/>
    </row>
    <row r="263" customFormat="false" ht="15" hidden="false" customHeight="false" outlineLevel="0" collapsed="false">
      <c r="A263" s="98" t="n">
        <v>20</v>
      </c>
      <c r="B263" s="38"/>
      <c r="C263" s="39"/>
      <c r="D263" s="40" t="s">
        <v>396</v>
      </c>
      <c r="E263" s="40"/>
      <c r="F263" s="41"/>
      <c r="G263" s="42"/>
      <c r="H263" s="42"/>
      <c r="I263" s="42"/>
      <c r="J263" s="42" t="n">
        <f aca="false">SUBTOTAL(9,J264:J274)</f>
        <v>0</v>
      </c>
      <c r="K263" s="42" t="n">
        <f aca="false">SUBTOTAL(9,K264:K274)</f>
        <v>0</v>
      </c>
      <c r="L263" s="42" t="n">
        <f aca="false">SUBTOTAL(9,L264:L274)</f>
        <v>0</v>
      </c>
      <c r="M263" s="42"/>
      <c r="N263" s="42"/>
      <c r="O263" s="42"/>
      <c r="P263" s="42"/>
      <c r="Q263" s="42" t="n">
        <f aca="false">SUBTOTAL(9,Q264:Q274)</f>
        <v>0</v>
      </c>
      <c r="R263" s="42" t="n">
        <f aca="false">SUBTOTAL(9,R264:R274)</f>
        <v>0</v>
      </c>
      <c r="S263" s="43" t="n">
        <f aca="false">SUBTOTAL(9,S264:S274)</f>
        <v>0</v>
      </c>
    </row>
    <row r="264" customFormat="false" ht="22.35" hidden="false" customHeight="false" outlineLevel="0" collapsed="false">
      <c r="A264" s="99" t="s">
        <v>312</v>
      </c>
      <c r="B264" s="45" t="s">
        <v>8</v>
      </c>
      <c r="C264" s="46" t="n">
        <v>103266</v>
      </c>
      <c r="D264" s="47" t="s">
        <v>390</v>
      </c>
      <c r="E264" s="48" t="s">
        <v>40</v>
      </c>
      <c r="F264" s="49" t="n">
        <v>1</v>
      </c>
      <c r="G264" s="50"/>
      <c r="H264" s="50"/>
      <c r="I264" s="50" t="n">
        <f aca="false">ROUND((H264+G264),2)</f>
        <v>0</v>
      </c>
      <c r="J264" s="50" t="n">
        <f aca="false">ROUND((G264*F264),2)</f>
        <v>0</v>
      </c>
      <c r="K264" s="50" t="n">
        <f aca="false">ROUND((H264*F264),2)</f>
        <v>0</v>
      </c>
      <c r="L264" s="50" t="n">
        <f aca="false">ROUND((K264+J264),2)</f>
        <v>0</v>
      </c>
      <c r="M264" s="50" t="n">
        <f aca="false">ROUND((IF(P264="BDI 1",((1+($S$3/100))*G264),((1+($S$4/100))*G264))),2)</f>
        <v>0</v>
      </c>
      <c r="N264" s="50" t="n">
        <f aca="false">ROUND((IF(P264="BDI 1",((1+($S$3/100))*H264),((1+($S$4/100))*H264))),2)</f>
        <v>0</v>
      </c>
      <c r="O264" s="50" t="n">
        <f aca="false">ROUND((M264+N264),2)</f>
        <v>0</v>
      </c>
      <c r="P264" s="51" t="s">
        <v>28</v>
      </c>
      <c r="Q264" s="50" t="n">
        <f aca="false">ROUND(M264*F264,2)</f>
        <v>0</v>
      </c>
      <c r="R264" s="50" t="n">
        <f aca="false">ROUND(N264*F264,2)</f>
        <v>0</v>
      </c>
      <c r="S264" s="52" t="n">
        <f aca="false">ROUND(Q264+R264,2)</f>
        <v>0</v>
      </c>
    </row>
    <row r="265" customFormat="false" ht="32.8" hidden="false" customHeight="false" outlineLevel="0" collapsed="false">
      <c r="A265" s="99" t="s">
        <v>313</v>
      </c>
      <c r="B265" s="45" t="s">
        <v>8</v>
      </c>
      <c r="C265" s="46" t="n">
        <v>103290</v>
      </c>
      <c r="D265" s="47" t="s">
        <v>41</v>
      </c>
      <c r="E265" s="48" t="s">
        <v>42</v>
      </c>
      <c r="F265" s="49" t="n">
        <v>4.5</v>
      </c>
      <c r="G265" s="50"/>
      <c r="H265" s="50"/>
      <c r="I265" s="50" t="n">
        <f aca="false">ROUND((H265+G265),2)</f>
        <v>0</v>
      </c>
      <c r="J265" s="50" t="n">
        <f aca="false">ROUND((G265*F265),2)</f>
        <v>0</v>
      </c>
      <c r="K265" s="50" t="n">
        <f aca="false">ROUND((H265*F265),2)</f>
        <v>0</v>
      </c>
      <c r="L265" s="50" t="n">
        <f aca="false">ROUND((K265+J265),2)</f>
        <v>0</v>
      </c>
      <c r="M265" s="50" t="n">
        <f aca="false">ROUND((IF(P265="BDI 1",((1+($S$3/100))*G265),((1+($S$4/100))*G265))),2)</f>
        <v>0</v>
      </c>
      <c r="N265" s="50" t="n">
        <f aca="false">ROUND((IF(P265="BDI 1",((1+($S$3/100))*H265),((1+($S$4/100))*H265))),2)</f>
        <v>0</v>
      </c>
      <c r="O265" s="50" t="n">
        <f aca="false">ROUND((M265+N265),2)</f>
        <v>0</v>
      </c>
      <c r="P265" s="51" t="s">
        <v>28</v>
      </c>
      <c r="Q265" s="50" t="n">
        <f aca="false">ROUND(M265*F265,2)</f>
        <v>0</v>
      </c>
      <c r="R265" s="50" t="n">
        <f aca="false">ROUND(N265*F265,2)</f>
        <v>0</v>
      </c>
      <c r="S265" s="52" t="n">
        <f aca="false">ROUND(Q265+R265,2)</f>
        <v>0</v>
      </c>
    </row>
    <row r="266" customFormat="false" ht="32.8" hidden="false" customHeight="false" outlineLevel="0" collapsed="false">
      <c r="A266" s="99" t="s">
        <v>314</v>
      </c>
      <c r="B266" s="45" t="s">
        <v>8</v>
      </c>
      <c r="C266" s="46" t="n">
        <v>90437</v>
      </c>
      <c r="D266" s="47" t="s">
        <v>47</v>
      </c>
      <c r="E266" s="48" t="s">
        <v>40</v>
      </c>
      <c r="F266" s="49" t="n">
        <v>1</v>
      </c>
      <c r="G266" s="50"/>
      <c r="H266" s="50"/>
      <c r="I266" s="50" t="n">
        <f aca="false">ROUND((H266+G266),2)</f>
        <v>0</v>
      </c>
      <c r="J266" s="50" t="n">
        <f aca="false">ROUND((G266*F266),2)</f>
        <v>0</v>
      </c>
      <c r="K266" s="50" t="n">
        <f aca="false">ROUND((H266*F266),2)</f>
        <v>0</v>
      </c>
      <c r="L266" s="50" t="n">
        <f aca="false">ROUND((K266+J266),2)</f>
        <v>0</v>
      </c>
      <c r="M266" s="50" t="n">
        <f aca="false">ROUND((IF(P266="BDI 1",((1+($S$3/100))*G266),((1+($S$4/100))*G266))),2)</f>
        <v>0</v>
      </c>
      <c r="N266" s="50" t="n">
        <f aca="false">ROUND((IF(P266="BDI 1",((1+($S$3/100))*H266),((1+($S$4/100))*H266))),2)</f>
        <v>0</v>
      </c>
      <c r="O266" s="50" t="n">
        <f aca="false">ROUND((M266+N266),2)</f>
        <v>0</v>
      </c>
      <c r="P266" s="51" t="s">
        <v>28</v>
      </c>
      <c r="Q266" s="50" t="n">
        <f aca="false">ROUND(M266*F266,2)</f>
        <v>0</v>
      </c>
      <c r="R266" s="50" t="n">
        <f aca="false">ROUND(N266*F266,2)</f>
        <v>0</v>
      </c>
      <c r="S266" s="52" t="n">
        <f aca="false">ROUND(Q266+R266,2)</f>
        <v>0</v>
      </c>
    </row>
    <row r="267" customFormat="false" ht="15" hidden="false" customHeight="false" outlineLevel="0" collapsed="false">
      <c r="A267" s="99" t="s">
        <v>315</v>
      </c>
      <c r="B267" s="45" t="s">
        <v>8</v>
      </c>
      <c r="C267" s="46" t="n">
        <v>38124</v>
      </c>
      <c r="D267" s="47" t="s">
        <v>49</v>
      </c>
      <c r="E267" s="48" t="s">
        <v>40</v>
      </c>
      <c r="F267" s="49" t="n">
        <v>1</v>
      </c>
      <c r="G267" s="50"/>
      <c r="H267" s="50"/>
      <c r="I267" s="50" t="n">
        <f aca="false">ROUND((H267+G267),2)</f>
        <v>0</v>
      </c>
      <c r="J267" s="50" t="n">
        <f aca="false">ROUND((G267*F267),2)</f>
        <v>0</v>
      </c>
      <c r="K267" s="50" t="n">
        <f aca="false">ROUND((H267*F267),2)</f>
        <v>0</v>
      </c>
      <c r="L267" s="50" t="n">
        <f aca="false">ROUND((K267+J267),2)</f>
        <v>0</v>
      </c>
      <c r="M267" s="50" t="n">
        <f aca="false">ROUND((IF(P267="BDI 1",((1+($S$3/100))*G267),((1+($S$4/100))*G267))),2)</f>
        <v>0</v>
      </c>
      <c r="N267" s="50" t="n">
        <f aca="false">ROUND((IF(P267="BDI 1",((1+($S$3/100))*H267),((1+($S$4/100))*H267))),2)</f>
        <v>0</v>
      </c>
      <c r="O267" s="50" t="n">
        <f aca="false">ROUND((M267+N267),2)</f>
        <v>0</v>
      </c>
      <c r="P267" s="51" t="s">
        <v>28</v>
      </c>
      <c r="Q267" s="50" t="n">
        <f aca="false">ROUND(M267*F267,2)</f>
        <v>0</v>
      </c>
      <c r="R267" s="50" t="n">
        <f aca="false">ROUND(N267*F267,2)</f>
        <v>0</v>
      </c>
      <c r="S267" s="52" t="n">
        <f aca="false">ROUND(Q267+R267,2)</f>
        <v>0</v>
      </c>
    </row>
    <row r="268" customFormat="false" ht="22.35" hidden="false" customHeight="false" outlineLevel="0" collapsed="false">
      <c r="A268" s="99" t="s">
        <v>316</v>
      </c>
      <c r="B268" s="45" t="s">
        <v>51</v>
      </c>
      <c r="C268" s="46" t="n">
        <v>63148</v>
      </c>
      <c r="D268" s="47" t="s">
        <v>52</v>
      </c>
      <c r="E268" s="48" t="s">
        <v>42</v>
      </c>
      <c r="F268" s="49" t="n">
        <v>4.5</v>
      </c>
      <c r="G268" s="50"/>
      <c r="H268" s="50"/>
      <c r="I268" s="50" t="n">
        <f aca="false">ROUND((H268+G268),2)</f>
        <v>0</v>
      </c>
      <c r="J268" s="50" t="n">
        <f aca="false">ROUND((G268*F268),2)</f>
        <v>0</v>
      </c>
      <c r="K268" s="50" t="n">
        <f aca="false">ROUND((H268*F268),2)</f>
        <v>0</v>
      </c>
      <c r="L268" s="50" t="n">
        <f aca="false">ROUND((K268+J268),2)</f>
        <v>0</v>
      </c>
      <c r="M268" s="50" t="n">
        <f aca="false">ROUND((IF(P268="BDI 1",((1+($S$3/100))*G268),((1+($S$4/100))*G268))),2)</f>
        <v>0</v>
      </c>
      <c r="N268" s="50" t="n">
        <f aca="false">ROUND((IF(P268="BDI 1",((1+($S$3/100))*H268),((1+($S$4/100))*H268))),2)</f>
        <v>0</v>
      </c>
      <c r="O268" s="50" t="n">
        <f aca="false">ROUND((M268+N268),2)</f>
        <v>0</v>
      </c>
      <c r="P268" s="51" t="s">
        <v>28</v>
      </c>
      <c r="Q268" s="50" t="n">
        <f aca="false">ROUND(M268*F268,2)</f>
        <v>0</v>
      </c>
      <c r="R268" s="50" t="n">
        <f aca="false">ROUND(N268*F268,2)</f>
        <v>0</v>
      </c>
      <c r="S268" s="52" t="n">
        <f aca="false">ROUND(Q268+R268,2)</f>
        <v>0</v>
      </c>
    </row>
    <row r="269" customFormat="false" ht="32.8" hidden="false" customHeight="false" outlineLevel="0" collapsed="false">
      <c r="A269" s="99" t="s">
        <v>317</v>
      </c>
      <c r="B269" s="45" t="s">
        <v>51</v>
      </c>
      <c r="C269" s="46" t="n">
        <v>101</v>
      </c>
      <c r="D269" s="47" t="s">
        <v>391</v>
      </c>
      <c r="E269" s="48" t="s">
        <v>42</v>
      </c>
      <c r="F269" s="49" t="n">
        <v>4.5</v>
      </c>
      <c r="G269" s="50"/>
      <c r="H269" s="50"/>
      <c r="I269" s="50" t="n">
        <f aca="false">ROUND((H269+G269),2)</f>
        <v>0</v>
      </c>
      <c r="J269" s="50" t="n">
        <f aca="false">ROUND((G269*F269),2)</f>
        <v>0</v>
      </c>
      <c r="K269" s="50" t="n">
        <f aca="false">ROUND((H269*F269),2)</f>
        <v>0</v>
      </c>
      <c r="L269" s="50" t="n">
        <f aca="false">ROUND((K269+J269),2)</f>
        <v>0</v>
      </c>
      <c r="M269" s="50" t="n">
        <f aca="false">ROUND((IF(P269="BDI 1",((1+($S$3/100))*G269),((1+($S$4/100))*G269))),2)</f>
        <v>0</v>
      </c>
      <c r="N269" s="50" t="n">
        <f aca="false">ROUND((IF(P269="BDI 1",((1+($S$3/100))*H269),((1+($S$4/100))*H269))),2)</f>
        <v>0</v>
      </c>
      <c r="O269" s="50" t="n">
        <f aca="false">ROUND((M269+N269),2)</f>
        <v>0</v>
      </c>
      <c r="P269" s="51" t="s">
        <v>28</v>
      </c>
      <c r="Q269" s="50" t="n">
        <f aca="false">ROUND(M269*F269,2)</f>
        <v>0</v>
      </c>
      <c r="R269" s="50" t="n">
        <f aca="false">ROUND(N269*F269,2)</f>
        <v>0</v>
      </c>
      <c r="S269" s="52" t="n">
        <f aca="false">ROUND(Q269+R269,2)</f>
        <v>0</v>
      </c>
    </row>
    <row r="270" customFormat="false" ht="15" hidden="false" customHeight="false" outlineLevel="0" collapsed="false">
      <c r="A270" s="99" t="s">
        <v>318</v>
      </c>
      <c r="B270" s="45" t="s">
        <v>51</v>
      </c>
      <c r="C270" s="46" t="n">
        <v>96</v>
      </c>
      <c r="D270" s="47" t="s">
        <v>56</v>
      </c>
      <c r="E270" s="48" t="s">
        <v>42</v>
      </c>
      <c r="F270" s="49" t="n">
        <v>5.1</v>
      </c>
      <c r="G270" s="50"/>
      <c r="H270" s="50"/>
      <c r="I270" s="50" t="n">
        <f aca="false">ROUND((H270+G270),2)</f>
        <v>0</v>
      </c>
      <c r="J270" s="50" t="n">
        <f aca="false">ROUND((G270*F270),2)</f>
        <v>0</v>
      </c>
      <c r="K270" s="50" t="n">
        <f aca="false">ROUND((H270*F270),2)</f>
        <v>0</v>
      </c>
      <c r="L270" s="50" t="n">
        <f aca="false">ROUND((K270+J270),2)</f>
        <v>0</v>
      </c>
      <c r="M270" s="50" t="n">
        <f aca="false">ROUND((IF(P270="BDI 1",((1+($S$3/100))*G270),((1+($S$4/100))*G270))),2)</f>
        <v>0</v>
      </c>
      <c r="N270" s="50" t="n">
        <f aca="false">ROUND((IF(P270="BDI 1",((1+($S$3/100))*H270),((1+($S$4/100))*H270))),2)</f>
        <v>0</v>
      </c>
      <c r="O270" s="50" t="n">
        <f aca="false">ROUND((M270+N270),2)</f>
        <v>0</v>
      </c>
      <c r="P270" s="51" t="s">
        <v>28</v>
      </c>
      <c r="Q270" s="50" t="n">
        <f aca="false">ROUND(M270*F270,2)</f>
        <v>0</v>
      </c>
      <c r="R270" s="50" t="n">
        <f aca="false">ROUND(N270*F270,2)</f>
        <v>0</v>
      </c>
      <c r="S270" s="52" t="n">
        <f aca="false">ROUND(Q270+R270,2)</f>
        <v>0</v>
      </c>
    </row>
    <row r="271" customFormat="false" ht="15" hidden="false" customHeight="false" outlineLevel="0" collapsed="false">
      <c r="A271" s="99" t="s">
        <v>319</v>
      </c>
      <c r="B271" s="45" t="s">
        <v>58</v>
      </c>
      <c r="C271" s="46" t="n">
        <v>195</v>
      </c>
      <c r="D271" s="47" t="s">
        <v>59</v>
      </c>
      <c r="E271" s="48" t="s">
        <v>40</v>
      </c>
      <c r="F271" s="49" t="n">
        <v>1</v>
      </c>
      <c r="G271" s="50"/>
      <c r="H271" s="50"/>
      <c r="I271" s="50" t="n">
        <f aca="false">ROUND((H271+G271),2)</f>
        <v>0</v>
      </c>
      <c r="J271" s="50" t="n">
        <f aca="false">ROUND((G271*F271),2)</f>
        <v>0</v>
      </c>
      <c r="K271" s="50" t="n">
        <f aca="false">ROUND((H271*F271),2)</f>
        <v>0</v>
      </c>
      <c r="L271" s="50" t="n">
        <f aca="false">ROUND((K271+J271),2)</f>
        <v>0</v>
      </c>
      <c r="M271" s="50" t="n">
        <f aca="false">ROUND((IF(P271="BDI 1",((1+($S$3/100))*G271),((1+($S$4/100))*G271))),2)</f>
        <v>0</v>
      </c>
      <c r="N271" s="50" t="n">
        <f aca="false">ROUND((IF(P271="BDI 1",((1+($S$3/100))*H271),((1+($S$4/100))*H271))),2)</f>
        <v>0</v>
      </c>
      <c r="O271" s="50" t="n">
        <f aca="false">ROUND((M271+N271),2)</f>
        <v>0</v>
      </c>
      <c r="P271" s="51" t="s">
        <v>28</v>
      </c>
      <c r="Q271" s="50" t="n">
        <f aca="false">ROUND(M271*F271,2)</f>
        <v>0</v>
      </c>
      <c r="R271" s="50" t="n">
        <f aca="false">ROUND(N271*F271,2)</f>
        <v>0</v>
      </c>
      <c r="S271" s="52" t="n">
        <f aca="false">ROUND(Q271+R271,2)</f>
        <v>0</v>
      </c>
    </row>
    <row r="272" customFormat="false" ht="15" hidden="false" customHeight="false" outlineLevel="0" collapsed="false">
      <c r="A272" s="99" t="s">
        <v>320</v>
      </c>
      <c r="B272" s="45" t="s">
        <v>51</v>
      </c>
      <c r="C272" s="46" t="n">
        <v>98</v>
      </c>
      <c r="D272" s="47" t="s">
        <v>61</v>
      </c>
      <c r="E272" s="48" t="s">
        <v>40</v>
      </c>
      <c r="F272" s="49" t="n">
        <v>1</v>
      </c>
      <c r="G272" s="50"/>
      <c r="H272" s="50"/>
      <c r="I272" s="50" t="n">
        <f aca="false">ROUND((H272+G272),2)</f>
        <v>0</v>
      </c>
      <c r="J272" s="50" t="n">
        <f aca="false">ROUND((G272*F272),2)</f>
        <v>0</v>
      </c>
      <c r="K272" s="50" t="n">
        <f aca="false">ROUND((H272*F272),2)</f>
        <v>0</v>
      </c>
      <c r="L272" s="50" t="n">
        <f aca="false">ROUND((K272+J272),2)</f>
        <v>0</v>
      </c>
      <c r="M272" s="50" t="n">
        <f aca="false">ROUND((IF(P272="BDI 1",((1+($S$3/100))*G272),((1+($S$4/100))*G272))),2)</f>
        <v>0</v>
      </c>
      <c r="N272" s="50" t="n">
        <f aca="false">ROUND((IF(P272="BDI 1",((1+($S$3/100))*H272),((1+($S$4/100))*H272))),2)</f>
        <v>0</v>
      </c>
      <c r="O272" s="50" t="n">
        <f aca="false">ROUND((M272+N272),2)</f>
        <v>0</v>
      </c>
      <c r="P272" s="51" t="s">
        <v>28</v>
      </c>
      <c r="Q272" s="50" t="n">
        <f aca="false">ROUND(M272*F272,2)</f>
        <v>0</v>
      </c>
      <c r="R272" s="50" t="n">
        <f aca="false">ROUND(N272*F272,2)</f>
        <v>0</v>
      </c>
      <c r="S272" s="52" t="n">
        <f aca="false">ROUND(Q272+R272,2)</f>
        <v>0</v>
      </c>
    </row>
    <row r="273" customFormat="false" ht="22.35" hidden="false" customHeight="false" outlineLevel="0" collapsed="false">
      <c r="A273" s="99" t="s">
        <v>321</v>
      </c>
      <c r="B273" s="45" t="s">
        <v>8</v>
      </c>
      <c r="C273" s="46" t="n">
        <v>104315</v>
      </c>
      <c r="D273" s="47" t="s">
        <v>63</v>
      </c>
      <c r="E273" s="48" t="s">
        <v>42</v>
      </c>
      <c r="F273" s="49" t="n">
        <v>4.5</v>
      </c>
      <c r="G273" s="50"/>
      <c r="H273" s="50"/>
      <c r="I273" s="50" t="n">
        <f aca="false">ROUND((H273+G273),2)</f>
        <v>0</v>
      </c>
      <c r="J273" s="50" t="n">
        <f aca="false">ROUND((G273*F273),2)</f>
        <v>0</v>
      </c>
      <c r="K273" s="50" t="n">
        <f aca="false">ROUND((H273*F273),2)</f>
        <v>0</v>
      </c>
      <c r="L273" s="50" t="n">
        <f aca="false">ROUND((K273+J273),2)</f>
        <v>0</v>
      </c>
      <c r="M273" s="50" t="n">
        <f aca="false">ROUND((IF(P273="BDI 1",((1+($S$3/100))*G273),((1+($S$4/100))*G273))),2)</f>
        <v>0</v>
      </c>
      <c r="N273" s="50" t="n">
        <f aca="false">ROUND((IF(P273="BDI 1",((1+($S$3/100))*H273),((1+($S$4/100))*H273))),2)</f>
        <v>0</v>
      </c>
      <c r="O273" s="50" t="n">
        <f aca="false">ROUND((M273+N273),2)</f>
        <v>0</v>
      </c>
      <c r="P273" s="51" t="s">
        <v>28</v>
      </c>
      <c r="Q273" s="50" t="n">
        <f aca="false">ROUND(M273*F273,2)</f>
        <v>0</v>
      </c>
      <c r="R273" s="50" t="n">
        <f aca="false">ROUND(N273*F273,2)</f>
        <v>0</v>
      </c>
      <c r="S273" s="52" t="n">
        <f aca="false">ROUND(Q273+R273,2)</f>
        <v>0</v>
      </c>
    </row>
    <row r="274" customFormat="false" ht="32.8" hidden="false" customHeight="false" outlineLevel="0" collapsed="false">
      <c r="A274" s="99" t="s">
        <v>322</v>
      </c>
      <c r="B274" s="45" t="s">
        <v>8</v>
      </c>
      <c r="C274" s="46" t="n">
        <v>91845</v>
      </c>
      <c r="D274" s="47" t="s">
        <v>65</v>
      </c>
      <c r="E274" s="48" t="s">
        <v>42</v>
      </c>
      <c r="F274" s="49" t="n">
        <v>4.5</v>
      </c>
      <c r="G274" s="50"/>
      <c r="H274" s="50"/>
      <c r="I274" s="50" t="n">
        <f aca="false">ROUND((H274+G274),2)</f>
        <v>0</v>
      </c>
      <c r="J274" s="50" t="n">
        <f aca="false">ROUND((G274*F274),2)</f>
        <v>0</v>
      </c>
      <c r="K274" s="50" t="n">
        <f aca="false">ROUND((H274*F274),2)</f>
        <v>0</v>
      </c>
      <c r="L274" s="50" t="n">
        <f aca="false">ROUND((K274+J274),2)</f>
        <v>0</v>
      </c>
      <c r="M274" s="50" t="n">
        <f aca="false">ROUND((IF(P274="BDI 1",((1+($S$3/100))*G274),((1+($S$4/100))*G274))),2)</f>
        <v>0</v>
      </c>
      <c r="N274" s="50" t="n">
        <f aca="false">ROUND((IF(P274="BDI 1",((1+($S$3/100))*H274),((1+($S$4/100))*H274))),2)</f>
        <v>0</v>
      </c>
      <c r="O274" s="50" t="n">
        <f aca="false">ROUND((M274+N274),2)</f>
        <v>0</v>
      </c>
      <c r="P274" s="51" t="s">
        <v>28</v>
      </c>
      <c r="Q274" s="50" t="n">
        <f aca="false">ROUND(M274*F274,2)</f>
        <v>0</v>
      </c>
      <c r="R274" s="50" t="n">
        <f aca="false">ROUND(N274*F274,2)</f>
        <v>0</v>
      </c>
      <c r="S274" s="52" t="n">
        <f aca="false">ROUND(Q274+R274,2)</f>
        <v>0</v>
      </c>
    </row>
    <row r="275" customFormat="false" ht="15" hidden="false" customHeight="false" outlineLevel="0" collapsed="false">
      <c r="A275" s="53"/>
      <c r="B275" s="54"/>
      <c r="C275" s="55"/>
      <c r="D275" s="56"/>
      <c r="E275" s="55"/>
      <c r="F275" s="57"/>
      <c r="G275" s="57"/>
      <c r="H275" s="57"/>
      <c r="I275" s="58"/>
      <c r="J275" s="58"/>
      <c r="K275" s="58"/>
      <c r="L275" s="58"/>
      <c r="M275" s="59"/>
      <c r="N275" s="59"/>
      <c r="O275" s="59"/>
      <c r="P275" s="59"/>
      <c r="Q275" s="59"/>
      <c r="R275" s="59"/>
      <c r="S275" s="60"/>
    </row>
    <row r="276" customFormat="false" ht="15" hidden="false" customHeight="false" outlineLevel="0" collapsed="false">
      <c r="A276" s="98" t="n">
        <v>21</v>
      </c>
      <c r="B276" s="38"/>
      <c r="C276" s="39"/>
      <c r="D276" s="40" t="s">
        <v>397</v>
      </c>
      <c r="E276" s="40"/>
      <c r="F276" s="41"/>
      <c r="G276" s="42"/>
      <c r="H276" s="42"/>
      <c r="I276" s="42"/>
      <c r="J276" s="42" t="n">
        <f aca="false">SUBTOTAL(9,J277:J287)</f>
        <v>0</v>
      </c>
      <c r="K276" s="42" t="n">
        <f aca="false">SUBTOTAL(9,K277:K287)</f>
        <v>0</v>
      </c>
      <c r="L276" s="42" t="n">
        <f aca="false">SUBTOTAL(9,L277:L287)</f>
        <v>0</v>
      </c>
      <c r="M276" s="42"/>
      <c r="N276" s="42"/>
      <c r="O276" s="42"/>
      <c r="P276" s="42"/>
      <c r="Q276" s="42" t="n">
        <f aca="false">SUBTOTAL(9,Q277:Q287)</f>
        <v>0</v>
      </c>
      <c r="R276" s="42" t="n">
        <f aca="false">SUBTOTAL(9,R277:R287)</f>
        <v>0</v>
      </c>
      <c r="S276" s="43" t="n">
        <f aca="false">SUBTOTAL(9,S277:S287)</f>
        <v>0</v>
      </c>
    </row>
    <row r="277" customFormat="false" ht="22.35" hidden="false" customHeight="false" outlineLevel="0" collapsed="false">
      <c r="A277" s="99" t="s">
        <v>326</v>
      </c>
      <c r="B277" s="45" t="s">
        <v>8</v>
      </c>
      <c r="C277" s="46" t="n">
        <v>103266</v>
      </c>
      <c r="D277" s="47" t="s">
        <v>390</v>
      </c>
      <c r="E277" s="48" t="s">
        <v>40</v>
      </c>
      <c r="F277" s="49" t="n">
        <v>1</v>
      </c>
      <c r="G277" s="50"/>
      <c r="H277" s="50"/>
      <c r="I277" s="50" t="n">
        <f aca="false">ROUND((H277+G277),2)</f>
        <v>0</v>
      </c>
      <c r="J277" s="50" t="n">
        <f aca="false">ROUND((G277*F277),2)</f>
        <v>0</v>
      </c>
      <c r="K277" s="50" t="n">
        <f aca="false">ROUND((H277*F277),2)</f>
        <v>0</v>
      </c>
      <c r="L277" s="50" t="n">
        <f aca="false">ROUND((K277+J277),2)</f>
        <v>0</v>
      </c>
      <c r="M277" s="50" t="n">
        <f aca="false">ROUND((IF(P277="BDI 1",((1+($S$3/100))*G277),((1+($S$4/100))*G277))),2)</f>
        <v>0</v>
      </c>
      <c r="N277" s="50" t="n">
        <f aca="false">ROUND((IF(P277="BDI 1",((1+($S$3/100))*H277),((1+($S$4/100))*H277))),2)</f>
        <v>0</v>
      </c>
      <c r="O277" s="50" t="n">
        <f aca="false">ROUND((M277+N277),2)</f>
        <v>0</v>
      </c>
      <c r="P277" s="51" t="s">
        <v>28</v>
      </c>
      <c r="Q277" s="50" t="n">
        <f aca="false">ROUND(M277*F277,2)</f>
        <v>0</v>
      </c>
      <c r="R277" s="50" t="n">
        <f aca="false">ROUND(N277*F277,2)</f>
        <v>0</v>
      </c>
      <c r="S277" s="52" t="n">
        <f aca="false">ROUND(Q277+R277,2)</f>
        <v>0</v>
      </c>
    </row>
    <row r="278" customFormat="false" ht="32.8" hidden="false" customHeight="false" outlineLevel="0" collapsed="false">
      <c r="A278" s="99" t="s">
        <v>327</v>
      </c>
      <c r="B278" s="45" t="s">
        <v>8</v>
      </c>
      <c r="C278" s="46" t="n">
        <v>103290</v>
      </c>
      <c r="D278" s="47" t="s">
        <v>41</v>
      </c>
      <c r="E278" s="48" t="s">
        <v>42</v>
      </c>
      <c r="F278" s="49" t="n">
        <v>3</v>
      </c>
      <c r="G278" s="50"/>
      <c r="H278" s="50"/>
      <c r="I278" s="50" t="n">
        <f aca="false">ROUND((H278+G278),2)</f>
        <v>0</v>
      </c>
      <c r="J278" s="50" t="n">
        <f aca="false">ROUND((G278*F278),2)</f>
        <v>0</v>
      </c>
      <c r="K278" s="50" t="n">
        <f aca="false">ROUND((H278*F278),2)</f>
        <v>0</v>
      </c>
      <c r="L278" s="50" t="n">
        <f aca="false">ROUND((K278+J278),2)</f>
        <v>0</v>
      </c>
      <c r="M278" s="50" t="n">
        <f aca="false">ROUND((IF(P278="BDI 1",((1+($S$3/100))*G278),((1+($S$4/100))*G278))),2)</f>
        <v>0</v>
      </c>
      <c r="N278" s="50" t="n">
        <f aca="false">ROUND((IF(P278="BDI 1",((1+($S$3/100))*H278),((1+($S$4/100))*H278))),2)</f>
        <v>0</v>
      </c>
      <c r="O278" s="50" t="n">
        <f aca="false">ROUND((M278+N278),2)</f>
        <v>0</v>
      </c>
      <c r="P278" s="51" t="s">
        <v>28</v>
      </c>
      <c r="Q278" s="50" t="n">
        <f aca="false">ROUND(M278*F278,2)</f>
        <v>0</v>
      </c>
      <c r="R278" s="50" t="n">
        <f aca="false">ROUND(N278*F278,2)</f>
        <v>0</v>
      </c>
      <c r="S278" s="52" t="n">
        <f aca="false">ROUND(Q278+R278,2)</f>
        <v>0</v>
      </c>
    </row>
    <row r="279" customFormat="false" ht="32.8" hidden="false" customHeight="false" outlineLevel="0" collapsed="false">
      <c r="A279" s="99" t="s">
        <v>328</v>
      </c>
      <c r="B279" s="45" t="s">
        <v>8</v>
      </c>
      <c r="C279" s="46" t="n">
        <v>90437</v>
      </c>
      <c r="D279" s="47" t="s">
        <v>47</v>
      </c>
      <c r="E279" s="48" t="s">
        <v>40</v>
      </c>
      <c r="F279" s="49" t="n">
        <v>1</v>
      </c>
      <c r="G279" s="50"/>
      <c r="H279" s="50"/>
      <c r="I279" s="50" t="n">
        <f aca="false">ROUND((H279+G279),2)</f>
        <v>0</v>
      </c>
      <c r="J279" s="50" t="n">
        <f aca="false">ROUND((G279*F279),2)</f>
        <v>0</v>
      </c>
      <c r="K279" s="50" t="n">
        <f aca="false">ROUND((H279*F279),2)</f>
        <v>0</v>
      </c>
      <c r="L279" s="50" t="n">
        <f aca="false">ROUND((K279+J279),2)</f>
        <v>0</v>
      </c>
      <c r="M279" s="50" t="n">
        <f aca="false">ROUND((IF(P279="BDI 1",((1+($S$3/100))*G279),((1+($S$4/100))*G279))),2)</f>
        <v>0</v>
      </c>
      <c r="N279" s="50" t="n">
        <f aca="false">ROUND((IF(P279="BDI 1",((1+($S$3/100))*H279),((1+($S$4/100))*H279))),2)</f>
        <v>0</v>
      </c>
      <c r="O279" s="50" t="n">
        <f aca="false">ROUND((M279+N279),2)</f>
        <v>0</v>
      </c>
      <c r="P279" s="51" t="s">
        <v>28</v>
      </c>
      <c r="Q279" s="50" t="n">
        <f aca="false">ROUND(M279*F279,2)</f>
        <v>0</v>
      </c>
      <c r="R279" s="50" t="n">
        <f aca="false">ROUND(N279*F279,2)</f>
        <v>0</v>
      </c>
      <c r="S279" s="52" t="n">
        <f aca="false">ROUND(Q279+R279,2)</f>
        <v>0</v>
      </c>
    </row>
    <row r="280" customFormat="false" ht="15" hidden="false" customHeight="false" outlineLevel="0" collapsed="false">
      <c r="A280" s="99" t="s">
        <v>329</v>
      </c>
      <c r="B280" s="45" t="s">
        <v>8</v>
      </c>
      <c r="C280" s="46" t="n">
        <v>38124</v>
      </c>
      <c r="D280" s="47" t="s">
        <v>49</v>
      </c>
      <c r="E280" s="48" t="s">
        <v>40</v>
      </c>
      <c r="F280" s="49" t="n">
        <v>1</v>
      </c>
      <c r="G280" s="50"/>
      <c r="H280" s="50"/>
      <c r="I280" s="50" t="n">
        <f aca="false">ROUND((H280+G280),2)</f>
        <v>0</v>
      </c>
      <c r="J280" s="50" t="n">
        <f aca="false">ROUND((G280*F280),2)</f>
        <v>0</v>
      </c>
      <c r="K280" s="50" t="n">
        <f aca="false">ROUND((H280*F280),2)</f>
        <v>0</v>
      </c>
      <c r="L280" s="50" t="n">
        <f aca="false">ROUND((K280+J280),2)</f>
        <v>0</v>
      </c>
      <c r="M280" s="50" t="n">
        <f aca="false">ROUND((IF(P280="BDI 1",((1+($S$3/100))*G280),((1+($S$4/100))*G280))),2)</f>
        <v>0</v>
      </c>
      <c r="N280" s="50" t="n">
        <f aca="false">ROUND((IF(P280="BDI 1",((1+($S$3/100))*H280),((1+($S$4/100))*H280))),2)</f>
        <v>0</v>
      </c>
      <c r="O280" s="50" t="n">
        <f aca="false">ROUND((M280+N280),2)</f>
        <v>0</v>
      </c>
      <c r="P280" s="51" t="s">
        <v>28</v>
      </c>
      <c r="Q280" s="50" t="n">
        <f aca="false">ROUND(M280*F280,2)</f>
        <v>0</v>
      </c>
      <c r="R280" s="50" t="n">
        <f aca="false">ROUND(N280*F280,2)</f>
        <v>0</v>
      </c>
      <c r="S280" s="52" t="n">
        <f aca="false">ROUND(Q280+R280,2)</f>
        <v>0</v>
      </c>
    </row>
    <row r="281" customFormat="false" ht="22.35" hidden="false" customHeight="false" outlineLevel="0" collapsed="false">
      <c r="A281" s="99" t="s">
        <v>330</v>
      </c>
      <c r="B281" s="45" t="s">
        <v>51</v>
      </c>
      <c r="C281" s="46" t="n">
        <v>63148</v>
      </c>
      <c r="D281" s="47" t="s">
        <v>52</v>
      </c>
      <c r="E281" s="48" t="s">
        <v>42</v>
      </c>
      <c r="F281" s="49" t="n">
        <v>3</v>
      </c>
      <c r="G281" s="50"/>
      <c r="H281" s="50"/>
      <c r="I281" s="50" t="n">
        <f aca="false">ROUND((H281+G281),2)</f>
        <v>0</v>
      </c>
      <c r="J281" s="50" t="n">
        <f aca="false">ROUND((G281*F281),2)</f>
        <v>0</v>
      </c>
      <c r="K281" s="50" t="n">
        <f aca="false">ROUND((H281*F281),2)</f>
        <v>0</v>
      </c>
      <c r="L281" s="50" t="n">
        <f aca="false">ROUND((K281+J281),2)</f>
        <v>0</v>
      </c>
      <c r="M281" s="50" t="n">
        <f aca="false">ROUND((IF(P281="BDI 1",((1+($S$3/100))*G281),((1+($S$4/100))*G281))),2)</f>
        <v>0</v>
      </c>
      <c r="N281" s="50" t="n">
        <f aca="false">ROUND((IF(P281="BDI 1",((1+($S$3/100))*H281),((1+($S$4/100))*H281))),2)</f>
        <v>0</v>
      </c>
      <c r="O281" s="50" t="n">
        <f aca="false">ROUND((M281+N281),2)</f>
        <v>0</v>
      </c>
      <c r="P281" s="51" t="s">
        <v>28</v>
      </c>
      <c r="Q281" s="50" t="n">
        <f aca="false">ROUND(M281*F281,2)</f>
        <v>0</v>
      </c>
      <c r="R281" s="50" t="n">
        <f aca="false">ROUND(N281*F281,2)</f>
        <v>0</v>
      </c>
      <c r="S281" s="52" t="n">
        <f aca="false">ROUND(Q281+R281,2)</f>
        <v>0</v>
      </c>
    </row>
    <row r="282" customFormat="false" ht="32.8" hidden="false" customHeight="false" outlineLevel="0" collapsed="false">
      <c r="A282" s="99" t="s">
        <v>331</v>
      </c>
      <c r="B282" s="45" t="s">
        <v>51</v>
      </c>
      <c r="C282" s="46" t="n">
        <v>101</v>
      </c>
      <c r="D282" s="47" t="s">
        <v>391</v>
      </c>
      <c r="E282" s="48" t="s">
        <v>42</v>
      </c>
      <c r="F282" s="49" t="n">
        <v>3</v>
      </c>
      <c r="G282" s="50"/>
      <c r="H282" s="50"/>
      <c r="I282" s="50" t="n">
        <f aca="false">ROUND((H282+G282),2)</f>
        <v>0</v>
      </c>
      <c r="J282" s="50" t="n">
        <f aca="false">ROUND((G282*F282),2)</f>
        <v>0</v>
      </c>
      <c r="K282" s="50" t="n">
        <f aca="false">ROUND((H282*F282),2)</f>
        <v>0</v>
      </c>
      <c r="L282" s="50" t="n">
        <f aca="false">ROUND((K282+J282),2)</f>
        <v>0</v>
      </c>
      <c r="M282" s="50" t="n">
        <f aca="false">ROUND((IF(P282="BDI 1",((1+($S$3/100))*G282),((1+($S$4/100))*G282))),2)</f>
        <v>0</v>
      </c>
      <c r="N282" s="50" t="n">
        <f aca="false">ROUND((IF(P282="BDI 1",((1+($S$3/100))*H282),((1+($S$4/100))*H282))),2)</f>
        <v>0</v>
      </c>
      <c r="O282" s="50" t="n">
        <f aca="false">ROUND((M282+N282),2)</f>
        <v>0</v>
      </c>
      <c r="P282" s="51" t="s">
        <v>28</v>
      </c>
      <c r="Q282" s="50" t="n">
        <f aca="false">ROUND(M282*F282,2)</f>
        <v>0</v>
      </c>
      <c r="R282" s="50" t="n">
        <f aca="false">ROUND(N282*F282,2)</f>
        <v>0</v>
      </c>
      <c r="S282" s="52" t="n">
        <f aca="false">ROUND(Q282+R282,2)</f>
        <v>0</v>
      </c>
    </row>
    <row r="283" customFormat="false" ht="15" hidden="false" customHeight="false" outlineLevel="0" collapsed="false">
      <c r="A283" s="99" t="s">
        <v>332</v>
      </c>
      <c r="B283" s="45" t="s">
        <v>51</v>
      </c>
      <c r="C283" s="46" t="n">
        <v>96</v>
      </c>
      <c r="D283" s="47" t="s">
        <v>56</v>
      </c>
      <c r="E283" s="48" t="s">
        <v>42</v>
      </c>
      <c r="F283" s="49" t="n">
        <v>3.6</v>
      </c>
      <c r="G283" s="50"/>
      <c r="H283" s="50"/>
      <c r="I283" s="50" t="n">
        <f aca="false">ROUND((H283+G283),2)</f>
        <v>0</v>
      </c>
      <c r="J283" s="50" t="n">
        <f aca="false">ROUND((G283*F283),2)</f>
        <v>0</v>
      </c>
      <c r="K283" s="50" t="n">
        <f aca="false">ROUND((H283*F283),2)</f>
        <v>0</v>
      </c>
      <c r="L283" s="50" t="n">
        <f aca="false">ROUND((K283+J283),2)</f>
        <v>0</v>
      </c>
      <c r="M283" s="50" t="n">
        <f aca="false">ROUND((IF(P283="BDI 1",((1+($S$3/100))*G283),((1+($S$4/100))*G283))),2)</f>
        <v>0</v>
      </c>
      <c r="N283" s="50" t="n">
        <f aca="false">ROUND((IF(P283="BDI 1",((1+($S$3/100))*H283),((1+($S$4/100))*H283))),2)</f>
        <v>0</v>
      </c>
      <c r="O283" s="50" t="n">
        <f aca="false">ROUND((M283+N283),2)</f>
        <v>0</v>
      </c>
      <c r="P283" s="51" t="s">
        <v>28</v>
      </c>
      <c r="Q283" s="50" t="n">
        <f aca="false">ROUND(M283*F283,2)</f>
        <v>0</v>
      </c>
      <c r="R283" s="50" t="n">
        <f aca="false">ROUND(N283*F283,2)</f>
        <v>0</v>
      </c>
      <c r="S283" s="52" t="n">
        <f aca="false">ROUND(Q283+R283,2)</f>
        <v>0</v>
      </c>
    </row>
    <row r="284" customFormat="false" ht="15" hidden="false" customHeight="false" outlineLevel="0" collapsed="false">
      <c r="A284" s="99" t="s">
        <v>333</v>
      </c>
      <c r="B284" s="45" t="s">
        <v>51</v>
      </c>
      <c r="C284" s="46" t="n">
        <v>98</v>
      </c>
      <c r="D284" s="47" t="s">
        <v>61</v>
      </c>
      <c r="E284" s="48" t="s">
        <v>40</v>
      </c>
      <c r="F284" s="49" t="n">
        <v>1</v>
      </c>
      <c r="G284" s="50"/>
      <c r="H284" s="50"/>
      <c r="I284" s="50" t="n">
        <f aca="false">ROUND((H284+G284),2)</f>
        <v>0</v>
      </c>
      <c r="J284" s="50" t="n">
        <f aca="false">ROUND((G284*F284),2)</f>
        <v>0</v>
      </c>
      <c r="K284" s="50" t="n">
        <f aca="false">ROUND((H284*F284),2)</f>
        <v>0</v>
      </c>
      <c r="L284" s="50" t="n">
        <f aca="false">ROUND((K284+J284),2)</f>
        <v>0</v>
      </c>
      <c r="M284" s="50" t="n">
        <f aca="false">ROUND((IF(P284="BDI 1",((1+($S$3/100))*G284),((1+($S$4/100))*G284))),2)</f>
        <v>0</v>
      </c>
      <c r="N284" s="50" t="n">
        <f aca="false">ROUND((IF(P284="BDI 1",((1+($S$3/100))*H284),((1+($S$4/100))*H284))),2)</f>
        <v>0</v>
      </c>
      <c r="O284" s="50" t="n">
        <f aca="false">ROUND((M284+N284),2)</f>
        <v>0</v>
      </c>
      <c r="P284" s="51" t="s">
        <v>28</v>
      </c>
      <c r="Q284" s="50" t="n">
        <f aca="false">ROUND(M284*F284,2)</f>
        <v>0</v>
      </c>
      <c r="R284" s="50" t="n">
        <f aca="false">ROUND(N284*F284,2)</f>
        <v>0</v>
      </c>
      <c r="S284" s="52" t="n">
        <f aca="false">ROUND(Q284+R284,2)</f>
        <v>0</v>
      </c>
    </row>
    <row r="285" customFormat="false" ht="15" hidden="false" customHeight="false" outlineLevel="0" collapsed="false">
      <c r="A285" s="99" t="s">
        <v>334</v>
      </c>
      <c r="B285" s="45" t="s">
        <v>58</v>
      </c>
      <c r="C285" s="46" t="n">
        <v>195</v>
      </c>
      <c r="D285" s="47" t="s">
        <v>59</v>
      </c>
      <c r="E285" s="48" t="s">
        <v>40</v>
      </c>
      <c r="F285" s="49" t="n">
        <v>1</v>
      </c>
      <c r="G285" s="50"/>
      <c r="H285" s="50"/>
      <c r="I285" s="50" t="n">
        <f aca="false">ROUND((H285+G285),2)</f>
        <v>0</v>
      </c>
      <c r="J285" s="50" t="n">
        <f aca="false">ROUND((G285*F285),2)</f>
        <v>0</v>
      </c>
      <c r="K285" s="50" t="n">
        <f aca="false">ROUND((H285*F285),2)</f>
        <v>0</v>
      </c>
      <c r="L285" s="50" t="n">
        <f aca="false">ROUND((K285+J285),2)</f>
        <v>0</v>
      </c>
      <c r="M285" s="50" t="n">
        <f aca="false">ROUND((IF(P285="BDI 1",((1+($S$3/100))*G285),((1+($S$4/100))*G285))),2)</f>
        <v>0</v>
      </c>
      <c r="N285" s="50" t="n">
        <f aca="false">ROUND((IF(P285="BDI 1",((1+($S$3/100))*H285),((1+($S$4/100))*H285))),2)</f>
        <v>0</v>
      </c>
      <c r="O285" s="50" t="n">
        <f aca="false">ROUND((M285+N285),2)</f>
        <v>0</v>
      </c>
      <c r="P285" s="51" t="s">
        <v>28</v>
      </c>
      <c r="Q285" s="50" t="n">
        <f aca="false">ROUND(M285*F285,2)</f>
        <v>0</v>
      </c>
      <c r="R285" s="50" t="n">
        <f aca="false">ROUND(N285*F285,2)</f>
        <v>0</v>
      </c>
      <c r="S285" s="52" t="n">
        <f aca="false">ROUND(Q285+R285,2)</f>
        <v>0</v>
      </c>
    </row>
    <row r="286" customFormat="false" ht="22.35" hidden="false" customHeight="false" outlineLevel="0" collapsed="false">
      <c r="A286" s="99" t="s">
        <v>335</v>
      </c>
      <c r="B286" s="45" t="s">
        <v>8</v>
      </c>
      <c r="C286" s="46" t="n">
        <v>104315</v>
      </c>
      <c r="D286" s="47" t="s">
        <v>63</v>
      </c>
      <c r="E286" s="48" t="s">
        <v>42</v>
      </c>
      <c r="F286" s="49" t="n">
        <v>3</v>
      </c>
      <c r="G286" s="50"/>
      <c r="H286" s="50"/>
      <c r="I286" s="50" t="n">
        <f aca="false">ROUND((H286+G286),2)</f>
        <v>0</v>
      </c>
      <c r="J286" s="50" t="n">
        <f aca="false">ROUND((G286*F286),2)</f>
        <v>0</v>
      </c>
      <c r="K286" s="50" t="n">
        <f aca="false">ROUND((H286*F286),2)</f>
        <v>0</v>
      </c>
      <c r="L286" s="50" t="n">
        <f aca="false">ROUND((K286+J286),2)</f>
        <v>0</v>
      </c>
      <c r="M286" s="50" t="n">
        <f aca="false">ROUND((IF(P286="BDI 1",((1+($S$3/100))*G286),((1+($S$4/100))*G286))),2)</f>
        <v>0</v>
      </c>
      <c r="N286" s="50" t="n">
        <f aca="false">ROUND((IF(P286="BDI 1",((1+($S$3/100))*H286),((1+($S$4/100))*H286))),2)</f>
        <v>0</v>
      </c>
      <c r="O286" s="50" t="n">
        <f aca="false">ROUND((M286+N286),2)</f>
        <v>0</v>
      </c>
      <c r="P286" s="51" t="s">
        <v>28</v>
      </c>
      <c r="Q286" s="50" t="n">
        <f aca="false">ROUND(M286*F286,2)</f>
        <v>0</v>
      </c>
      <c r="R286" s="50" t="n">
        <f aca="false">ROUND(N286*F286,2)</f>
        <v>0</v>
      </c>
      <c r="S286" s="52" t="n">
        <f aca="false">ROUND(Q286+R286,2)</f>
        <v>0</v>
      </c>
    </row>
    <row r="287" customFormat="false" ht="32.8" hidden="false" customHeight="false" outlineLevel="0" collapsed="false">
      <c r="A287" s="99" t="s">
        <v>336</v>
      </c>
      <c r="B287" s="45" t="s">
        <v>8</v>
      </c>
      <c r="C287" s="46" t="n">
        <v>91845</v>
      </c>
      <c r="D287" s="47" t="s">
        <v>65</v>
      </c>
      <c r="E287" s="48" t="s">
        <v>42</v>
      </c>
      <c r="F287" s="49" t="n">
        <v>3</v>
      </c>
      <c r="G287" s="50"/>
      <c r="H287" s="50"/>
      <c r="I287" s="50" t="n">
        <f aca="false">ROUND((H287+G287),2)</f>
        <v>0</v>
      </c>
      <c r="J287" s="50" t="n">
        <f aca="false">ROUND((G287*F287),2)</f>
        <v>0</v>
      </c>
      <c r="K287" s="50" t="n">
        <f aca="false">ROUND((H287*F287),2)</f>
        <v>0</v>
      </c>
      <c r="L287" s="50" t="n">
        <f aca="false">ROUND((K287+J287),2)</f>
        <v>0</v>
      </c>
      <c r="M287" s="50" t="n">
        <f aca="false">ROUND((IF(P287="BDI 1",((1+($S$3/100))*G287),((1+($S$4/100))*G287))),2)</f>
        <v>0</v>
      </c>
      <c r="N287" s="50" t="n">
        <f aca="false">ROUND((IF(P287="BDI 1",((1+($S$3/100))*H287),((1+($S$4/100))*H287))),2)</f>
        <v>0</v>
      </c>
      <c r="O287" s="50" t="n">
        <f aca="false">ROUND((M287+N287),2)</f>
        <v>0</v>
      </c>
      <c r="P287" s="51" t="s">
        <v>28</v>
      </c>
      <c r="Q287" s="50" t="n">
        <f aca="false">ROUND(M287*F287,2)</f>
        <v>0</v>
      </c>
      <c r="R287" s="50" t="n">
        <f aca="false">ROUND(N287*F287,2)</f>
        <v>0</v>
      </c>
      <c r="S287" s="52" t="n">
        <f aca="false">ROUND(Q287+R287,2)</f>
        <v>0</v>
      </c>
    </row>
    <row r="288" customFormat="false" ht="15" hidden="false" customHeight="false" outlineLevel="0" collapsed="false">
      <c r="A288" s="53"/>
      <c r="B288" s="54"/>
      <c r="C288" s="55"/>
      <c r="D288" s="56"/>
      <c r="E288" s="55"/>
      <c r="F288" s="57"/>
      <c r="G288" s="57"/>
      <c r="H288" s="57"/>
      <c r="I288" s="58"/>
      <c r="J288" s="58"/>
      <c r="K288" s="58"/>
      <c r="L288" s="58"/>
      <c r="M288" s="59"/>
      <c r="N288" s="59"/>
      <c r="O288" s="59"/>
      <c r="P288" s="59"/>
      <c r="Q288" s="59"/>
      <c r="R288" s="59"/>
      <c r="S288" s="60"/>
    </row>
    <row r="289" customFormat="false" ht="15" hidden="false" customHeight="false" outlineLevel="0" collapsed="false">
      <c r="A289" s="98" t="n">
        <v>22</v>
      </c>
      <c r="B289" s="38"/>
      <c r="C289" s="39"/>
      <c r="D289" s="40" t="s">
        <v>398</v>
      </c>
      <c r="E289" s="40"/>
      <c r="F289" s="41"/>
      <c r="G289" s="42"/>
      <c r="H289" s="42"/>
      <c r="I289" s="42"/>
      <c r="J289" s="42" t="n">
        <f aca="false">SUBTOTAL(9,J290:J301)</f>
        <v>0</v>
      </c>
      <c r="K289" s="42" t="n">
        <f aca="false">SUBTOTAL(9,K290:K301)</f>
        <v>0</v>
      </c>
      <c r="L289" s="42" t="n">
        <f aca="false">SUBTOTAL(9,L290:L301)</f>
        <v>0</v>
      </c>
      <c r="M289" s="42"/>
      <c r="N289" s="42"/>
      <c r="O289" s="42"/>
      <c r="P289" s="42"/>
      <c r="Q289" s="42" t="n">
        <f aca="false">SUBTOTAL(9,Q290:Q301)</f>
        <v>0</v>
      </c>
      <c r="R289" s="42" t="n">
        <f aca="false">SUBTOTAL(9,R290:R301)</f>
        <v>0</v>
      </c>
      <c r="S289" s="43" t="n">
        <f aca="false">SUBTOTAL(9,S290:S301)</f>
        <v>0</v>
      </c>
    </row>
    <row r="290" customFormat="false" ht="22.35" hidden="false" customHeight="false" outlineLevel="0" collapsed="false">
      <c r="A290" s="99" t="s">
        <v>340</v>
      </c>
      <c r="B290" s="45" t="s">
        <v>8</v>
      </c>
      <c r="C290" s="46" t="n">
        <v>103276</v>
      </c>
      <c r="D290" s="47" t="s">
        <v>399</v>
      </c>
      <c r="E290" s="48" t="s">
        <v>40</v>
      </c>
      <c r="F290" s="49" t="n">
        <v>1</v>
      </c>
      <c r="G290" s="50"/>
      <c r="H290" s="50"/>
      <c r="I290" s="50" t="n">
        <f aca="false">ROUND((H290+G290),2)</f>
        <v>0</v>
      </c>
      <c r="J290" s="50" t="n">
        <f aca="false">ROUND((G290*F290),2)</f>
        <v>0</v>
      </c>
      <c r="K290" s="50" t="n">
        <f aca="false">ROUND((H290*F290),2)</f>
        <v>0</v>
      </c>
      <c r="L290" s="50" t="n">
        <f aca="false">ROUND((K290+J290),2)</f>
        <v>0</v>
      </c>
      <c r="M290" s="50" t="n">
        <f aca="false">ROUND((IF(P290="BDI 1",((1+($S$3/100))*G290),((1+($S$4/100))*G290))),2)</f>
        <v>0</v>
      </c>
      <c r="N290" s="50" t="n">
        <f aca="false">ROUND((IF(P290="BDI 1",((1+($S$3/100))*H290),((1+($S$4/100))*H290))),2)</f>
        <v>0</v>
      </c>
      <c r="O290" s="50" t="n">
        <f aca="false">ROUND((M290+N290),2)</f>
        <v>0</v>
      </c>
      <c r="P290" s="51" t="s">
        <v>28</v>
      </c>
      <c r="Q290" s="50" t="n">
        <f aca="false">ROUND(M290*F290,2)</f>
        <v>0</v>
      </c>
      <c r="R290" s="50" t="n">
        <f aca="false">ROUND(N290*F290,2)</f>
        <v>0</v>
      </c>
      <c r="S290" s="52" t="n">
        <f aca="false">ROUND(Q290+R290,2)</f>
        <v>0</v>
      </c>
    </row>
    <row r="291" customFormat="false" ht="32.8" hidden="false" customHeight="false" outlineLevel="0" collapsed="false">
      <c r="A291" s="99" t="s">
        <v>341</v>
      </c>
      <c r="B291" s="45" t="s">
        <v>8</v>
      </c>
      <c r="C291" s="46" t="n">
        <v>103290</v>
      </c>
      <c r="D291" s="47" t="s">
        <v>41</v>
      </c>
      <c r="E291" s="48" t="s">
        <v>42</v>
      </c>
      <c r="F291" s="49" t="n">
        <v>3</v>
      </c>
      <c r="G291" s="50"/>
      <c r="H291" s="50"/>
      <c r="I291" s="50" t="n">
        <f aca="false">ROUND((H291+G291),2)</f>
        <v>0</v>
      </c>
      <c r="J291" s="50" t="n">
        <f aca="false">ROUND((G291*F291),2)</f>
        <v>0</v>
      </c>
      <c r="K291" s="50" t="n">
        <f aca="false">ROUND((H291*F291),2)</f>
        <v>0</v>
      </c>
      <c r="L291" s="50" t="n">
        <f aca="false">ROUND((K291+J291),2)</f>
        <v>0</v>
      </c>
      <c r="M291" s="50" t="n">
        <f aca="false">ROUND((IF(P291="BDI 1",((1+($S$3/100))*G291),((1+($S$4/100))*G291))),2)</f>
        <v>0</v>
      </c>
      <c r="N291" s="50" t="n">
        <f aca="false">ROUND((IF(P291="BDI 1",((1+($S$3/100))*H291),((1+($S$4/100))*H291))),2)</f>
        <v>0</v>
      </c>
      <c r="O291" s="50" t="n">
        <f aca="false">ROUND((M291+N291),2)</f>
        <v>0</v>
      </c>
      <c r="P291" s="51" t="s">
        <v>28</v>
      </c>
      <c r="Q291" s="50" t="n">
        <f aca="false">ROUND(M291*F291,2)</f>
        <v>0</v>
      </c>
      <c r="R291" s="50" t="n">
        <f aca="false">ROUND(N291*F291,2)</f>
        <v>0</v>
      </c>
      <c r="S291" s="52" t="n">
        <f aca="false">ROUND(Q291+R291,2)</f>
        <v>0</v>
      </c>
    </row>
    <row r="292" customFormat="false" ht="22.35" hidden="false" customHeight="false" outlineLevel="0" collapsed="false">
      <c r="A292" s="99" t="s">
        <v>342</v>
      </c>
      <c r="B292" s="45" t="s">
        <v>8</v>
      </c>
      <c r="C292" s="46" t="n">
        <v>97641</v>
      </c>
      <c r="D292" s="47" t="s">
        <v>43</v>
      </c>
      <c r="E292" s="48" t="s">
        <v>27</v>
      </c>
      <c r="F292" s="49" t="n">
        <v>0.28</v>
      </c>
      <c r="G292" s="50"/>
      <c r="H292" s="50"/>
      <c r="I292" s="50" t="n">
        <f aca="false">ROUND((H292+G292),2)</f>
        <v>0</v>
      </c>
      <c r="J292" s="50" t="n">
        <f aca="false">ROUND((G292*F292),2)</f>
        <v>0</v>
      </c>
      <c r="K292" s="50" t="n">
        <f aca="false">ROUND((H292*F292),2)</f>
        <v>0</v>
      </c>
      <c r="L292" s="50" t="n">
        <f aca="false">ROUND((K292+J292),2)</f>
        <v>0</v>
      </c>
      <c r="M292" s="50" t="n">
        <f aca="false">ROUND((IF(P292="BDI 1",((1+($S$3/100))*G292),((1+($S$4/100))*G292))),2)</f>
        <v>0</v>
      </c>
      <c r="N292" s="50" t="n">
        <f aca="false">ROUND((IF(P292="BDI 1",((1+($S$3/100))*H292),((1+($S$4/100))*H292))),2)</f>
        <v>0</v>
      </c>
      <c r="O292" s="50" t="n">
        <f aca="false">ROUND((M292+N292),2)</f>
        <v>0</v>
      </c>
      <c r="P292" s="51" t="s">
        <v>28</v>
      </c>
      <c r="Q292" s="50" t="n">
        <f aca="false">ROUND(M292*F292,2)</f>
        <v>0</v>
      </c>
      <c r="R292" s="50" t="n">
        <f aca="false">ROUND(N292*F292,2)</f>
        <v>0</v>
      </c>
      <c r="S292" s="52" t="n">
        <f aca="false">ROUND(Q292+R292,2)</f>
        <v>0</v>
      </c>
    </row>
    <row r="293" customFormat="false" ht="22.35" hidden="false" customHeight="false" outlineLevel="0" collapsed="false">
      <c r="A293" s="99" t="s">
        <v>343</v>
      </c>
      <c r="B293" s="45" t="s">
        <v>8</v>
      </c>
      <c r="C293" s="46" t="n">
        <v>96113</v>
      </c>
      <c r="D293" s="47" t="s">
        <v>45</v>
      </c>
      <c r="E293" s="48" t="s">
        <v>27</v>
      </c>
      <c r="F293" s="49" t="n">
        <v>0.31</v>
      </c>
      <c r="G293" s="50"/>
      <c r="H293" s="50"/>
      <c r="I293" s="50" t="n">
        <f aca="false">ROUND((H293+G293),2)</f>
        <v>0</v>
      </c>
      <c r="J293" s="50" t="n">
        <f aca="false">ROUND((G293*F293),2)</f>
        <v>0</v>
      </c>
      <c r="K293" s="50" t="n">
        <f aca="false">ROUND((H293*F293),2)</f>
        <v>0</v>
      </c>
      <c r="L293" s="50" t="n">
        <f aca="false">ROUND((K293+J293),2)</f>
        <v>0</v>
      </c>
      <c r="M293" s="50" t="n">
        <f aca="false">ROUND((IF(P293="BDI 1",((1+($S$3/100))*G293),((1+($S$4/100))*G293))),2)</f>
        <v>0</v>
      </c>
      <c r="N293" s="50" t="n">
        <f aca="false">ROUND((IF(P293="BDI 1",((1+($S$3/100))*H293),((1+($S$4/100))*H293))),2)</f>
        <v>0</v>
      </c>
      <c r="O293" s="50" t="n">
        <f aca="false">ROUND((M293+N293),2)</f>
        <v>0</v>
      </c>
      <c r="P293" s="51" t="s">
        <v>28</v>
      </c>
      <c r="Q293" s="50" t="n">
        <f aca="false">ROUND(M293*F293,2)</f>
        <v>0</v>
      </c>
      <c r="R293" s="50" t="n">
        <f aca="false">ROUND(N293*F293,2)</f>
        <v>0</v>
      </c>
      <c r="S293" s="52" t="n">
        <f aca="false">ROUND(Q293+R293,2)</f>
        <v>0</v>
      </c>
    </row>
    <row r="294" customFormat="false" ht="32.8" hidden="false" customHeight="false" outlineLevel="0" collapsed="false">
      <c r="A294" s="99" t="s">
        <v>344</v>
      </c>
      <c r="B294" s="45" t="s">
        <v>8</v>
      </c>
      <c r="C294" s="46" t="n">
        <v>90437</v>
      </c>
      <c r="D294" s="47" t="s">
        <v>47</v>
      </c>
      <c r="E294" s="48" t="s">
        <v>40</v>
      </c>
      <c r="F294" s="49" t="n">
        <v>1</v>
      </c>
      <c r="G294" s="50"/>
      <c r="H294" s="50"/>
      <c r="I294" s="50" t="n">
        <f aca="false">ROUND((H294+G294),2)</f>
        <v>0</v>
      </c>
      <c r="J294" s="50" t="n">
        <f aca="false">ROUND((G294*F294),2)</f>
        <v>0</v>
      </c>
      <c r="K294" s="50" t="n">
        <f aca="false">ROUND((H294*F294),2)</f>
        <v>0</v>
      </c>
      <c r="L294" s="50" t="n">
        <f aca="false">ROUND((K294+J294),2)</f>
        <v>0</v>
      </c>
      <c r="M294" s="50" t="n">
        <f aca="false">ROUND((IF(P294="BDI 1",((1+($S$3/100))*G294),((1+($S$4/100))*G294))),2)</f>
        <v>0</v>
      </c>
      <c r="N294" s="50" t="n">
        <f aca="false">ROUND((IF(P294="BDI 1",((1+($S$3/100))*H294),((1+($S$4/100))*H294))),2)</f>
        <v>0</v>
      </c>
      <c r="O294" s="50" t="n">
        <f aca="false">ROUND((M294+N294),2)</f>
        <v>0</v>
      </c>
      <c r="P294" s="51" t="s">
        <v>28</v>
      </c>
      <c r="Q294" s="50" t="n">
        <f aca="false">ROUND(M294*F294,2)</f>
        <v>0</v>
      </c>
      <c r="R294" s="50" t="n">
        <f aca="false">ROUND(N294*F294,2)</f>
        <v>0</v>
      </c>
      <c r="S294" s="52" t="n">
        <f aca="false">ROUND(Q294+R294,2)</f>
        <v>0</v>
      </c>
    </row>
    <row r="295" customFormat="false" ht="15" hidden="false" customHeight="false" outlineLevel="0" collapsed="false">
      <c r="A295" s="99" t="s">
        <v>345</v>
      </c>
      <c r="B295" s="45" t="s">
        <v>8</v>
      </c>
      <c r="C295" s="46" t="n">
        <v>38124</v>
      </c>
      <c r="D295" s="47" t="s">
        <v>49</v>
      </c>
      <c r="E295" s="48" t="s">
        <v>40</v>
      </c>
      <c r="F295" s="49" t="n">
        <v>1</v>
      </c>
      <c r="G295" s="50"/>
      <c r="H295" s="50"/>
      <c r="I295" s="50" t="n">
        <f aca="false">ROUND((H295+G295),2)</f>
        <v>0</v>
      </c>
      <c r="J295" s="50" t="n">
        <f aca="false">ROUND((G295*F295),2)</f>
        <v>0</v>
      </c>
      <c r="K295" s="50" t="n">
        <f aca="false">ROUND((H295*F295),2)</f>
        <v>0</v>
      </c>
      <c r="L295" s="50" t="n">
        <f aca="false">ROUND((K295+J295),2)</f>
        <v>0</v>
      </c>
      <c r="M295" s="50" t="n">
        <f aca="false">ROUND((IF(P295="BDI 1",((1+($S$3/100))*G295),((1+($S$4/100))*G295))),2)</f>
        <v>0</v>
      </c>
      <c r="N295" s="50" t="n">
        <f aca="false">ROUND((IF(P295="BDI 1",((1+($S$3/100))*H295),((1+($S$4/100))*H295))),2)</f>
        <v>0</v>
      </c>
      <c r="O295" s="50" t="n">
        <f aca="false">ROUND((M295+N295),2)</f>
        <v>0</v>
      </c>
      <c r="P295" s="51" t="s">
        <v>28</v>
      </c>
      <c r="Q295" s="50" t="n">
        <f aca="false">ROUND(M295*F295,2)</f>
        <v>0</v>
      </c>
      <c r="R295" s="50" t="n">
        <f aca="false">ROUND(N295*F295,2)</f>
        <v>0</v>
      </c>
      <c r="S295" s="52" t="n">
        <f aca="false">ROUND(Q295+R295,2)</f>
        <v>0</v>
      </c>
    </row>
    <row r="296" customFormat="false" ht="22.35" hidden="false" customHeight="false" outlineLevel="0" collapsed="false">
      <c r="A296" s="99" t="s">
        <v>346</v>
      </c>
      <c r="B296" s="45" t="s">
        <v>51</v>
      </c>
      <c r="C296" s="46" t="n">
        <v>63148</v>
      </c>
      <c r="D296" s="47" t="s">
        <v>52</v>
      </c>
      <c r="E296" s="48" t="s">
        <v>42</v>
      </c>
      <c r="F296" s="49" t="n">
        <v>3</v>
      </c>
      <c r="G296" s="50"/>
      <c r="H296" s="50"/>
      <c r="I296" s="50" t="n">
        <f aca="false">ROUND((H296+G296),2)</f>
        <v>0</v>
      </c>
      <c r="J296" s="50" t="n">
        <f aca="false">ROUND((G296*F296),2)</f>
        <v>0</v>
      </c>
      <c r="K296" s="50" t="n">
        <f aca="false">ROUND((H296*F296),2)</f>
        <v>0</v>
      </c>
      <c r="L296" s="50" t="n">
        <f aca="false">ROUND((K296+J296),2)</f>
        <v>0</v>
      </c>
      <c r="M296" s="50" t="n">
        <f aca="false">ROUND((IF(P296="BDI 1",((1+($S$3/100))*G296),((1+($S$4/100))*G296))),2)</f>
        <v>0</v>
      </c>
      <c r="N296" s="50" t="n">
        <f aca="false">ROUND((IF(P296="BDI 1",((1+($S$3/100))*H296),((1+($S$4/100))*H296))),2)</f>
        <v>0</v>
      </c>
      <c r="O296" s="50" t="n">
        <f aca="false">ROUND((M296+N296),2)</f>
        <v>0</v>
      </c>
      <c r="P296" s="51" t="s">
        <v>28</v>
      </c>
      <c r="Q296" s="50" t="n">
        <f aca="false">ROUND(M296*F296,2)</f>
        <v>0</v>
      </c>
      <c r="R296" s="50" t="n">
        <f aca="false">ROUND(N296*F296,2)</f>
        <v>0</v>
      </c>
      <c r="S296" s="52" t="n">
        <f aca="false">ROUND(Q296+R296,2)</f>
        <v>0</v>
      </c>
    </row>
    <row r="297" customFormat="false" ht="32.8" hidden="false" customHeight="false" outlineLevel="0" collapsed="false">
      <c r="A297" s="99" t="s">
        <v>347</v>
      </c>
      <c r="B297" s="45" t="s">
        <v>51</v>
      </c>
      <c r="C297" s="46" t="n">
        <v>101</v>
      </c>
      <c r="D297" s="47" t="s">
        <v>391</v>
      </c>
      <c r="E297" s="48" t="s">
        <v>42</v>
      </c>
      <c r="F297" s="49" t="n">
        <v>3</v>
      </c>
      <c r="G297" s="50"/>
      <c r="H297" s="50"/>
      <c r="I297" s="50" t="n">
        <f aca="false">ROUND((H297+G297),2)</f>
        <v>0</v>
      </c>
      <c r="J297" s="50" t="n">
        <f aca="false">ROUND((G297*F297),2)</f>
        <v>0</v>
      </c>
      <c r="K297" s="50" t="n">
        <f aca="false">ROUND((H297*F297),2)</f>
        <v>0</v>
      </c>
      <c r="L297" s="50" t="n">
        <f aca="false">ROUND((K297+J297),2)</f>
        <v>0</v>
      </c>
      <c r="M297" s="50" t="n">
        <f aca="false">ROUND((IF(P297="BDI 1",((1+($S$3/100))*G297),((1+($S$4/100))*G297))),2)</f>
        <v>0</v>
      </c>
      <c r="N297" s="50" t="n">
        <f aca="false">ROUND((IF(P297="BDI 1",((1+($S$3/100))*H297),((1+($S$4/100))*H297))),2)</f>
        <v>0</v>
      </c>
      <c r="O297" s="50" t="n">
        <f aca="false">ROUND((M297+N297),2)</f>
        <v>0</v>
      </c>
      <c r="P297" s="51" t="s">
        <v>28</v>
      </c>
      <c r="Q297" s="50" t="n">
        <f aca="false">ROUND(M297*F297,2)</f>
        <v>0</v>
      </c>
      <c r="R297" s="50" t="n">
        <f aca="false">ROUND(N297*F297,2)</f>
        <v>0</v>
      </c>
      <c r="S297" s="52" t="n">
        <f aca="false">ROUND(Q297+R297,2)</f>
        <v>0</v>
      </c>
    </row>
    <row r="298" customFormat="false" ht="15" hidden="false" customHeight="false" outlineLevel="0" collapsed="false">
      <c r="A298" s="99" t="s">
        <v>348</v>
      </c>
      <c r="B298" s="45" t="s">
        <v>51</v>
      </c>
      <c r="C298" s="46" t="n">
        <v>96</v>
      </c>
      <c r="D298" s="47" t="s">
        <v>56</v>
      </c>
      <c r="E298" s="48" t="s">
        <v>42</v>
      </c>
      <c r="F298" s="49" t="n">
        <v>3.6</v>
      </c>
      <c r="G298" s="50"/>
      <c r="H298" s="50"/>
      <c r="I298" s="50" t="n">
        <f aca="false">ROUND((H298+G298),2)</f>
        <v>0</v>
      </c>
      <c r="J298" s="50" t="n">
        <f aca="false">ROUND((G298*F298),2)</f>
        <v>0</v>
      </c>
      <c r="K298" s="50" t="n">
        <f aca="false">ROUND((H298*F298),2)</f>
        <v>0</v>
      </c>
      <c r="L298" s="50" t="n">
        <f aca="false">ROUND((K298+J298),2)</f>
        <v>0</v>
      </c>
      <c r="M298" s="50" t="n">
        <f aca="false">ROUND((IF(P298="BDI 1",((1+($S$3/100))*G298),((1+($S$4/100))*G298))),2)</f>
        <v>0</v>
      </c>
      <c r="N298" s="50" t="n">
        <f aca="false">ROUND((IF(P298="BDI 1",((1+($S$3/100))*H298),((1+($S$4/100))*H298))),2)</f>
        <v>0</v>
      </c>
      <c r="O298" s="50" t="n">
        <f aca="false">ROUND((M298+N298),2)</f>
        <v>0</v>
      </c>
      <c r="P298" s="51" t="s">
        <v>28</v>
      </c>
      <c r="Q298" s="50" t="n">
        <f aca="false">ROUND(M298*F298,2)</f>
        <v>0</v>
      </c>
      <c r="R298" s="50" t="n">
        <f aca="false">ROUND(N298*F298,2)</f>
        <v>0</v>
      </c>
      <c r="S298" s="52" t="n">
        <f aca="false">ROUND(Q298+R298,2)</f>
        <v>0</v>
      </c>
    </row>
    <row r="299" customFormat="false" ht="15" hidden="false" customHeight="false" outlineLevel="0" collapsed="false">
      <c r="A299" s="99" t="s">
        <v>349</v>
      </c>
      <c r="B299" s="45" t="s">
        <v>58</v>
      </c>
      <c r="C299" s="46" t="n">
        <v>195</v>
      </c>
      <c r="D299" s="47" t="s">
        <v>59</v>
      </c>
      <c r="E299" s="48" t="s">
        <v>40</v>
      </c>
      <c r="F299" s="49" t="n">
        <v>1</v>
      </c>
      <c r="G299" s="50"/>
      <c r="H299" s="50"/>
      <c r="I299" s="50" t="n">
        <f aca="false">ROUND((H299+G299),2)</f>
        <v>0</v>
      </c>
      <c r="J299" s="50" t="n">
        <f aca="false">ROUND((G299*F299),2)</f>
        <v>0</v>
      </c>
      <c r="K299" s="50" t="n">
        <f aca="false">ROUND((H299*F299),2)</f>
        <v>0</v>
      </c>
      <c r="L299" s="50" t="n">
        <f aca="false">ROUND((K299+J299),2)</f>
        <v>0</v>
      </c>
      <c r="M299" s="50" t="n">
        <f aca="false">ROUND((IF(P299="BDI 1",((1+($S$3/100))*G299),((1+($S$4/100))*G299))),2)</f>
        <v>0</v>
      </c>
      <c r="N299" s="50" t="n">
        <f aca="false">ROUND((IF(P299="BDI 1",((1+($S$3/100))*H299),((1+($S$4/100))*H299))),2)</f>
        <v>0</v>
      </c>
      <c r="O299" s="50" t="n">
        <f aca="false">ROUND((M299+N299),2)</f>
        <v>0</v>
      </c>
      <c r="P299" s="51" t="s">
        <v>28</v>
      </c>
      <c r="Q299" s="50" t="n">
        <f aca="false">ROUND(M299*F299,2)</f>
        <v>0</v>
      </c>
      <c r="R299" s="50" t="n">
        <f aca="false">ROUND(N299*F299,2)</f>
        <v>0</v>
      </c>
      <c r="S299" s="52" t="n">
        <f aca="false">ROUND(Q299+R299,2)</f>
        <v>0</v>
      </c>
    </row>
    <row r="300" customFormat="false" ht="15" hidden="false" customHeight="false" outlineLevel="0" collapsed="false">
      <c r="A300" s="99" t="s">
        <v>350</v>
      </c>
      <c r="B300" s="45" t="s">
        <v>51</v>
      </c>
      <c r="C300" s="46" t="n">
        <v>98</v>
      </c>
      <c r="D300" s="47" t="s">
        <v>61</v>
      </c>
      <c r="E300" s="48" t="s">
        <v>40</v>
      </c>
      <c r="F300" s="49" t="n">
        <v>1</v>
      </c>
      <c r="G300" s="50"/>
      <c r="H300" s="50"/>
      <c r="I300" s="50" t="n">
        <f aca="false">ROUND((H300+G300),2)</f>
        <v>0</v>
      </c>
      <c r="J300" s="50" t="n">
        <f aca="false">ROUND((G300*F300),2)</f>
        <v>0</v>
      </c>
      <c r="K300" s="50" t="n">
        <f aca="false">ROUND((H300*F300),2)</f>
        <v>0</v>
      </c>
      <c r="L300" s="50" t="n">
        <f aca="false">ROUND((K300+J300),2)</f>
        <v>0</v>
      </c>
      <c r="M300" s="50" t="n">
        <f aca="false">ROUND((IF(P300="BDI 1",((1+($S$3/100))*G300),((1+($S$4/100))*G300))),2)</f>
        <v>0</v>
      </c>
      <c r="N300" s="50" t="n">
        <f aca="false">ROUND((IF(P300="BDI 1",((1+($S$3/100))*H300),((1+($S$4/100))*H300))),2)</f>
        <v>0</v>
      </c>
      <c r="O300" s="50" t="n">
        <f aca="false">ROUND((M300+N300),2)</f>
        <v>0</v>
      </c>
      <c r="P300" s="51" t="s">
        <v>28</v>
      </c>
      <c r="Q300" s="50" t="n">
        <f aca="false">ROUND(M300*F300,2)</f>
        <v>0</v>
      </c>
      <c r="R300" s="50" t="n">
        <f aca="false">ROUND(N300*F300,2)</f>
        <v>0</v>
      </c>
      <c r="S300" s="52" t="n">
        <f aca="false">ROUND(Q300+R300,2)</f>
        <v>0</v>
      </c>
    </row>
    <row r="301" customFormat="false" ht="32.8" hidden="false" customHeight="false" outlineLevel="0" collapsed="false">
      <c r="A301" s="99" t="s">
        <v>351</v>
      </c>
      <c r="B301" s="45" t="s">
        <v>8</v>
      </c>
      <c r="C301" s="46" t="n">
        <v>91845</v>
      </c>
      <c r="D301" s="47" t="s">
        <v>65</v>
      </c>
      <c r="E301" s="48" t="s">
        <v>42</v>
      </c>
      <c r="F301" s="49" t="n">
        <v>3</v>
      </c>
      <c r="G301" s="50"/>
      <c r="H301" s="50"/>
      <c r="I301" s="50" t="n">
        <f aca="false">ROUND((H301+G301),2)</f>
        <v>0</v>
      </c>
      <c r="J301" s="50" t="n">
        <f aca="false">ROUND((G301*F301),2)</f>
        <v>0</v>
      </c>
      <c r="K301" s="50" t="n">
        <f aca="false">ROUND((H301*F301),2)</f>
        <v>0</v>
      </c>
      <c r="L301" s="50" t="n">
        <f aca="false">ROUND((K301+J301),2)</f>
        <v>0</v>
      </c>
      <c r="M301" s="50" t="n">
        <f aca="false">ROUND((IF(P301="BDI 1",((1+($S$3/100))*G301),((1+($S$4/100))*G301))),2)</f>
        <v>0</v>
      </c>
      <c r="N301" s="50" t="n">
        <f aca="false">ROUND((IF(P301="BDI 1",((1+($S$3/100))*H301),((1+($S$4/100))*H301))),2)</f>
        <v>0</v>
      </c>
      <c r="O301" s="50" t="n">
        <f aca="false">ROUND((M301+N301),2)</f>
        <v>0</v>
      </c>
      <c r="P301" s="51" t="s">
        <v>28</v>
      </c>
      <c r="Q301" s="50" t="n">
        <f aca="false">ROUND(M301*F301,2)</f>
        <v>0</v>
      </c>
      <c r="R301" s="50" t="n">
        <f aca="false">ROUND(N301*F301,2)</f>
        <v>0</v>
      </c>
      <c r="S301" s="52" t="n">
        <f aca="false">ROUND(Q301+R301,2)</f>
        <v>0</v>
      </c>
    </row>
    <row r="302" customFormat="false" ht="15" hidden="false" customHeight="false" outlineLevel="0" collapsed="false">
      <c r="A302" s="53"/>
      <c r="B302" s="54"/>
      <c r="C302" s="55"/>
      <c r="D302" s="56"/>
      <c r="E302" s="55"/>
      <c r="F302" s="57"/>
      <c r="G302" s="57"/>
      <c r="H302" s="57"/>
      <c r="I302" s="58"/>
      <c r="J302" s="58"/>
      <c r="K302" s="58"/>
      <c r="L302" s="58"/>
      <c r="M302" s="59"/>
      <c r="N302" s="59"/>
      <c r="O302" s="59"/>
      <c r="P302" s="59"/>
      <c r="Q302" s="59"/>
      <c r="R302" s="59"/>
      <c r="S302" s="60"/>
    </row>
    <row r="303" customFormat="false" ht="15" hidden="false" customHeight="false" outlineLevel="0" collapsed="false">
      <c r="A303" s="98" t="n">
        <v>23</v>
      </c>
      <c r="B303" s="38"/>
      <c r="C303" s="39"/>
      <c r="D303" s="40" t="s">
        <v>400</v>
      </c>
      <c r="E303" s="40"/>
      <c r="F303" s="41"/>
      <c r="G303" s="42"/>
      <c r="H303" s="42"/>
      <c r="I303" s="42"/>
      <c r="J303" s="42" t="n">
        <f aca="false">SUBTOTAL(9,J304:J316)</f>
        <v>0</v>
      </c>
      <c r="K303" s="42" t="n">
        <f aca="false">SUBTOTAL(9,K304:K316)</f>
        <v>0</v>
      </c>
      <c r="L303" s="42" t="n">
        <f aca="false">SUBTOTAL(9,L304:L316)</f>
        <v>0</v>
      </c>
      <c r="M303" s="42"/>
      <c r="N303" s="42"/>
      <c r="O303" s="42"/>
      <c r="P303" s="42"/>
      <c r="Q303" s="42" t="n">
        <f aca="false">SUBTOTAL(9,Q304:Q316)</f>
        <v>0</v>
      </c>
      <c r="R303" s="42" t="n">
        <f aca="false">SUBTOTAL(9,R304:R316)</f>
        <v>0</v>
      </c>
      <c r="S303" s="43" t="n">
        <f aca="false">SUBTOTAL(9,S304:S316)</f>
        <v>0</v>
      </c>
    </row>
    <row r="304" customFormat="false" ht="22.35" hidden="false" customHeight="false" outlineLevel="0" collapsed="false">
      <c r="A304" s="99" t="s">
        <v>354</v>
      </c>
      <c r="B304" s="45" t="s">
        <v>8</v>
      </c>
      <c r="C304" s="46" t="n">
        <v>103261</v>
      </c>
      <c r="D304" s="47" t="s">
        <v>377</v>
      </c>
      <c r="E304" s="48" t="s">
        <v>40</v>
      </c>
      <c r="F304" s="49" t="n">
        <v>1</v>
      </c>
      <c r="G304" s="50"/>
      <c r="H304" s="50"/>
      <c r="I304" s="50" t="n">
        <f aca="false">ROUND((H304+G304),2)</f>
        <v>0</v>
      </c>
      <c r="J304" s="50" t="n">
        <f aca="false">ROUND((G304*F304),2)</f>
        <v>0</v>
      </c>
      <c r="K304" s="50" t="n">
        <f aca="false">ROUND((H304*F304),2)</f>
        <v>0</v>
      </c>
      <c r="L304" s="50" t="n">
        <f aca="false">ROUND((K304+J304),2)</f>
        <v>0</v>
      </c>
      <c r="M304" s="50" t="n">
        <f aca="false">ROUND((IF(P304="BDI 1",((1+($S$3/100))*G304),((1+($S$4/100))*G304))),2)</f>
        <v>0</v>
      </c>
      <c r="N304" s="50" t="n">
        <f aca="false">ROUND((IF(P304="BDI 1",((1+($S$3/100))*H304),((1+($S$4/100))*H304))),2)</f>
        <v>0</v>
      </c>
      <c r="O304" s="50" t="n">
        <f aca="false">ROUND((M304+N304),2)</f>
        <v>0</v>
      </c>
      <c r="P304" s="51" t="s">
        <v>28</v>
      </c>
      <c r="Q304" s="50" t="n">
        <f aca="false">ROUND(M304*F304,2)</f>
        <v>0</v>
      </c>
      <c r="R304" s="50" t="n">
        <f aca="false">ROUND(N304*F304,2)</f>
        <v>0</v>
      </c>
      <c r="S304" s="52" t="n">
        <f aca="false">ROUND(Q304+R304,2)</f>
        <v>0</v>
      </c>
    </row>
    <row r="305" customFormat="false" ht="32.8" hidden="false" customHeight="false" outlineLevel="0" collapsed="false">
      <c r="A305" s="99" t="s">
        <v>401</v>
      </c>
      <c r="B305" s="45" t="s">
        <v>8</v>
      </c>
      <c r="C305" s="46" t="n">
        <v>103290</v>
      </c>
      <c r="D305" s="47" t="s">
        <v>41</v>
      </c>
      <c r="E305" s="48" t="s">
        <v>42</v>
      </c>
      <c r="F305" s="49" t="n">
        <v>3</v>
      </c>
      <c r="G305" s="50"/>
      <c r="H305" s="50"/>
      <c r="I305" s="50" t="n">
        <f aca="false">ROUND((H305+G305),2)</f>
        <v>0</v>
      </c>
      <c r="J305" s="50" t="n">
        <f aca="false">ROUND((G305*F305),2)</f>
        <v>0</v>
      </c>
      <c r="K305" s="50" t="n">
        <f aca="false">ROUND((H305*F305),2)</f>
        <v>0</v>
      </c>
      <c r="L305" s="50" t="n">
        <f aca="false">ROUND((K305+J305),2)</f>
        <v>0</v>
      </c>
      <c r="M305" s="50" t="n">
        <f aca="false">ROUND((IF(P305="BDI 1",((1+($S$3/100))*G305),((1+($S$4/100))*G305))),2)</f>
        <v>0</v>
      </c>
      <c r="N305" s="50" t="n">
        <f aca="false">ROUND((IF(P305="BDI 1",((1+($S$3/100))*H305),((1+($S$4/100))*H305))),2)</f>
        <v>0</v>
      </c>
      <c r="O305" s="50" t="n">
        <f aca="false">ROUND((M305+N305),2)</f>
        <v>0</v>
      </c>
      <c r="P305" s="51" t="s">
        <v>28</v>
      </c>
      <c r="Q305" s="50" t="n">
        <f aca="false">ROUND(M305*F305,2)</f>
        <v>0</v>
      </c>
      <c r="R305" s="50" t="n">
        <f aca="false">ROUND(N305*F305,2)</f>
        <v>0</v>
      </c>
      <c r="S305" s="52" t="n">
        <f aca="false">ROUND(Q305+R305,2)</f>
        <v>0</v>
      </c>
    </row>
    <row r="306" customFormat="false" ht="22.35" hidden="false" customHeight="false" outlineLevel="0" collapsed="false">
      <c r="A306" s="99" t="s">
        <v>402</v>
      </c>
      <c r="B306" s="45" t="s">
        <v>8</v>
      </c>
      <c r="C306" s="46" t="n">
        <v>97641</v>
      </c>
      <c r="D306" s="47" t="s">
        <v>43</v>
      </c>
      <c r="E306" s="48" t="s">
        <v>27</v>
      </c>
      <c r="F306" s="49" t="n">
        <v>0.28</v>
      </c>
      <c r="G306" s="50"/>
      <c r="H306" s="50"/>
      <c r="I306" s="50" t="n">
        <f aca="false">ROUND((H306+G306),2)</f>
        <v>0</v>
      </c>
      <c r="J306" s="50" t="n">
        <f aca="false">ROUND((G306*F306),2)</f>
        <v>0</v>
      </c>
      <c r="K306" s="50" t="n">
        <f aca="false">ROUND((H306*F306),2)</f>
        <v>0</v>
      </c>
      <c r="L306" s="50" t="n">
        <f aca="false">ROUND((K306+J306),2)</f>
        <v>0</v>
      </c>
      <c r="M306" s="50" t="n">
        <f aca="false">ROUND((IF(P306="BDI 1",((1+($S$3/100))*G306),((1+($S$4/100))*G306))),2)</f>
        <v>0</v>
      </c>
      <c r="N306" s="50" t="n">
        <f aca="false">ROUND((IF(P306="BDI 1",((1+($S$3/100))*H306),((1+($S$4/100))*H306))),2)</f>
        <v>0</v>
      </c>
      <c r="O306" s="50" t="n">
        <f aca="false">ROUND((M306+N306),2)</f>
        <v>0</v>
      </c>
      <c r="P306" s="51" t="s">
        <v>28</v>
      </c>
      <c r="Q306" s="50" t="n">
        <f aca="false">ROUND(M306*F306,2)</f>
        <v>0</v>
      </c>
      <c r="R306" s="50" t="n">
        <f aca="false">ROUND(N306*F306,2)</f>
        <v>0</v>
      </c>
      <c r="S306" s="52" t="n">
        <f aca="false">ROUND(Q306+R306,2)</f>
        <v>0</v>
      </c>
    </row>
    <row r="307" customFormat="false" ht="22.35" hidden="false" customHeight="false" outlineLevel="0" collapsed="false">
      <c r="A307" s="99" t="s">
        <v>403</v>
      </c>
      <c r="B307" s="45" t="s">
        <v>8</v>
      </c>
      <c r="C307" s="46" t="n">
        <v>96113</v>
      </c>
      <c r="D307" s="47" t="s">
        <v>45</v>
      </c>
      <c r="E307" s="48" t="s">
        <v>27</v>
      </c>
      <c r="F307" s="49" t="n">
        <v>0.31</v>
      </c>
      <c r="G307" s="50"/>
      <c r="H307" s="50"/>
      <c r="I307" s="50" t="n">
        <f aca="false">ROUND((H307+G307),2)</f>
        <v>0</v>
      </c>
      <c r="J307" s="50" t="n">
        <f aca="false">ROUND((G307*F307),2)</f>
        <v>0</v>
      </c>
      <c r="K307" s="50" t="n">
        <f aca="false">ROUND((H307*F307),2)</f>
        <v>0</v>
      </c>
      <c r="L307" s="50" t="n">
        <f aca="false">ROUND((K307+J307),2)</f>
        <v>0</v>
      </c>
      <c r="M307" s="50" t="n">
        <f aca="false">ROUND((IF(P307="BDI 1",((1+($S$3/100))*G307),((1+($S$4/100))*G307))),2)</f>
        <v>0</v>
      </c>
      <c r="N307" s="50" t="n">
        <f aca="false">ROUND((IF(P307="BDI 1",((1+($S$3/100))*H307),((1+($S$4/100))*H307))),2)</f>
        <v>0</v>
      </c>
      <c r="O307" s="50" t="n">
        <f aca="false">ROUND((M307+N307),2)</f>
        <v>0</v>
      </c>
      <c r="P307" s="51" t="s">
        <v>28</v>
      </c>
      <c r="Q307" s="50" t="n">
        <f aca="false">ROUND(M307*F307,2)</f>
        <v>0</v>
      </c>
      <c r="R307" s="50" t="n">
        <f aca="false">ROUND(N307*F307,2)</f>
        <v>0</v>
      </c>
      <c r="S307" s="52" t="n">
        <f aca="false">ROUND(Q307+R307,2)</f>
        <v>0</v>
      </c>
    </row>
    <row r="308" customFormat="false" ht="32.8" hidden="false" customHeight="false" outlineLevel="0" collapsed="false">
      <c r="A308" s="99" t="s">
        <v>404</v>
      </c>
      <c r="B308" s="45" t="s">
        <v>8</v>
      </c>
      <c r="C308" s="46" t="n">
        <v>90437</v>
      </c>
      <c r="D308" s="47" t="s">
        <v>47</v>
      </c>
      <c r="E308" s="48" t="s">
        <v>40</v>
      </c>
      <c r="F308" s="49" t="n">
        <v>1</v>
      </c>
      <c r="G308" s="50"/>
      <c r="H308" s="50"/>
      <c r="I308" s="50" t="n">
        <f aca="false">ROUND((H308+G308),2)</f>
        <v>0</v>
      </c>
      <c r="J308" s="50" t="n">
        <f aca="false">ROUND((G308*F308),2)</f>
        <v>0</v>
      </c>
      <c r="K308" s="50" t="n">
        <f aca="false">ROUND((H308*F308),2)</f>
        <v>0</v>
      </c>
      <c r="L308" s="50" t="n">
        <f aca="false">ROUND((K308+J308),2)</f>
        <v>0</v>
      </c>
      <c r="M308" s="50" t="n">
        <f aca="false">ROUND((IF(P308="BDI 1",((1+($S$3/100))*G308),((1+($S$4/100))*G308))),2)</f>
        <v>0</v>
      </c>
      <c r="N308" s="50" t="n">
        <f aca="false">ROUND((IF(P308="BDI 1",((1+($S$3/100))*H308),((1+($S$4/100))*H308))),2)</f>
        <v>0</v>
      </c>
      <c r="O308" s="50" t="n">
        <f aca="false">ROUND((M308+N308),2)</f>
        <v>0</v>
      </c>
      <c r="P308" s="51" t="s">
        <v>28</v>
      </c>
      <c r="Q308" s="50" t="n">
        <f aca="false">ROUND(M308*F308,2)</f>
        <v>0</v>
      </c>
      <c r="R308" s="50" t="n">
        <f aca="false">ROUND(N308*F308,2)</f>
        <v>0</v>
      </c>
      <c r="S308" s="52" t="n">
        <f aca="false">ROUND(Q308+R308,2)</f>
        <v>0</v>
      </c>
    </row>
    <row r="309" customFormat="false" ht="15" hidden="false" customHeight="false" outlineLevel="0" collapsed="false">
      <c r="A309" s="99" t="s">
        <v>405</v>
      </c>
      <c r="B309" s="45" t="s">
        <v>8</v>
      </c>
      <c r="C309" s="46" t="n">
        <v>38124</v>
      </c>
      <c r="D309" s="47" t="s">
        <v>49</v>
      </c>
      <c r="E309" s="48" t="s">
        <v>40</v>
      </c>
      <c r="F309" s="49" t="n">
        <v>1</v>
      </c>
      <c r="G309" s="50"/>
      <c r="H309" s="50"/>
      <c r="I309" s="50" t="n">
        <f aca="false">ROUND((H309+G309),2)</f>
        <v>0</v>
      </c>
      <c r="J309" s="50" t="n">
        <f aca="false">ROUND((G309*F309),2)</f>
        <v>0</v>
      </c>
      <c r="K309" s="50" t="n">
        <f aca="false">ROUND((H309*F309),2)</f>
        <v>0</v>
      </c>
      <c r="L309" s="50" t="n">
        <f aca="false">ROUND((K309+J309),2)</f>
        <v>0</v>
      </c>
      <c r="M309" s="50" t="n">
        <f aca="false">ROUND((IF(P309="BDI 1",((1+($S$3/100))*G309),((1+($S$4/100))*G309))),2)</f>
        <v>0</v>
      </c>
      <c r="N309" s="50" t="n">
        <f aca="false">ROUND((IF(P309="BDI 1",((1+($S$3/100))*H309),((1+($S$4/100))*H309))),2)</f>
        <v>0</v>
      </c>
      <c r="O309" s="50" t="n">
        <f aca="false">ROUND((M309+N309),2)</f>
        <v>0</v>
      </c>
      <c r="P309" s="51" t="s">
        <v>28</v>
      </c>
      <c r="Q309" s="50" t="n">
        <f aca="false">ROUND(M309*F309,2)</f>
        <v>0</v>
      </c>
      <c r="R309" s="50" t="n">
        <f aca="false">ROUND(N309*F309,2)</f>
        <v>0</v>
      </c>
      <c r="S309" s="52" t="n">
        <f aca="false">ROUND(Q309+R309,2)</f>
        <v>0</v>
      </c>
    </row>
    <row r="310" customFormat="false" ht="22.35" hidden="false" customHeight="false" outlineLevel="0" collapsed="false">
      <c r="A310" s="99" t="s">
        <v>406</v>
      </c>
      <c r="B310" s="45" t="s">
        <v>51</v>
      </c>
      <c r="C310" s="46" t="n">
        <v>63148</v>
      </c>
      <c r="D310" s="47" t="s">
        <v>52</v>
      </c>
      <c r="E310" s="48" t="s">
        <v>42</v>
      </c>
      <c r="F310" s="49" t="n">
        <v>3</v>
      </c>
      <c r="G310" s="50"/>
      <c r="H310" s="50"/>
      <c r="I310" s="50" t="n">
        <f aca="false">ROUND((H310+G310),2)</f>
        <v>0</v>
      </c>
      <c r="J310" s="50" t="n">
        <f aca="false">ROUND((G310*F310),2)</f>
        <v>0</v>
      </c>
      <c r="K310" s="50" t="n">
        <f aca="false">ROUND((H310*F310),2)</f>
        <v>0</v>
      </c>
      <c r="L310" s="50" t="n">
        <f aca="false">ROUND((K310+J310),2)</f>
        <v>0</v>
      </c>
      <c r="M310" s="50" t="n">
        <f aca="false">ROUND((IF(P310="BDI 1",((1+($S$3/100))*G310),((1+($S$4/100))*G310))),2)</f>
        <v>0</v>
      </c>
      <c r="N310" s="50" t="n">
        <f aca="false">ROUND((IF(P310="BDI 1",((1+($S$3/100))*H310),((1+($S$4/100))*H310))),2)</f>
        <v>0</v>
      </c>
      <c r="O310" s="50" t="n">
        <f aca="false">ROUND((M310+N310),2)</f>
        <v>0</v>
      </c>
      <c r="P310" s="51" t="s">
        <v>28</v>
      </c>
      <c r="Q310" s="50" t="n">
        <f aca="false">ROUND(M310*F310,2)</f>
        <v>0</v>
      </c>
      <c r="R310" s="50" t="n">
        <f aca="false">ROUND(N310*F310,2)</f>
        <v>0</v>
      </c>
      <c r="S310" s="52" t="n">
        <f aca="false">ROUND(Q310+R310,2)</f>
        <v>0</v>
      </c>
    </row>
    <row r="311" customFormat="false" ht="32.8" hidden="false" customHeight="false" outlineLevel="0" collapsed="false">
      <c r="A311" s="99" t="s">
        <v>407</v>
      </c>
      <c r="B311" s="45" t="s">
        <v>51</v>
      </c>
      <c r="C311" s="46" t="n">
        <v>101</v>
      </c>
      <c r="D311" s="47" t="s">
        <v>391</v>
      </c>
      <c r="E311" s="48" t="s">
        <v>42</v>
      </c>
      <c r="F311" s="49" t="n">
        <v>3</v>
      </c>
      <c r="G311" s="50"/>
      <c r="H311" s="50"/>
      <c r="I311" s="50" t="n">
        <f aca="false">ROUND((H311+G311),2)</f>
        <v>0</v>
      </c>
      <c r="J311" s="50" t="n">
        <f aca="false">ROUND((G311*F311),2)</f>
        <v>0</v>
      </c>
      <c r="K311" s="50" t="n">
        <f aca="false">ROUND((H311*F311),2)</f>
        <v>0</v>
      </c>
      <c r="L311" s="50" t="n">
        <f aca="false">ROUND((K311+J311),2)</f>
        <v>0</v>
      </c>
      <c r="M311" s="50" t="n">
        <f aca="false">ROUND((IF(P311="BDI 1",((1+($S$3/100))*G311),((1+($S$4/100))*G311))),2)</f>
        <v>0</v>
      </c>
      <c r="N311" s="50" t="n">
        <f aca="false">ROUND((IF(P311="BDI 1",((1+($S$3/100))*H311),((1+($S$4/100))*H311))),2)</f>
        <v>0</v>
      </c>
      <c r="O311" s="50" t="n">
        <f aca="false">ROUND((M311+N311),2)</f>
        <v>0</v>
      </c>
      <c r="P311" s="51" t="s">
        <v>28</v>
      </c>
      <c r="Q311" s="50" t="n">
        <f aca="false">ROUND(M311*F311,2)</f>
        <v>0</v>
      </c>
      <c r="R311" s="50" t="n">
        <f aca="false">ROUND(N311*F311,2)</f>
        <v>0</v>
      </c>
      <c r="S311" s="52" t="n">
        <f aca="false">ROUND(Q311+R311,2)</f>
        <v>0</v>
      </c>
    </row>
    <row r="312" customFormat="false" ht="15" hidden="false" customHeight="false" outlineLevel="0" collapsed="false">
      <c r="A312" s="99" t="s">
        <v>408</v>
      </c>
      <c r="B312" s="45" t="s">
        <v>51</v>
      </c>
      <c r="C312" s="46" t="n">
        <v>96</v>
      </c>
      <c r="D312" s="47" t="s">
        <v>56</v>
      </c>
      <c r="E312" s="48" t="s">
        <v>42</v>
      </c>
      <c r="F312" s="49" t="n">
        <v>3.6</v>
      </c>
      <c r="G312" s="50"/>
      <c r="H312" s="50"/>
      <c r="I312" s="50" t="n">
        <f aca="false">ROUND((H312+G312),2)</f>
        <v>0</v>
      </c>
      <c r="J312" s="50" t="n">
        <f aca="false">ROUND((G312*F312),2)</f>
        <v>0</v>
      </c>
      <c r="K312" s="50" t="n">
        <f aca="false">ROUND((H312*F312),2)</f>
        <v>0</v>
      </c>
      <c r="L312" s="50" t="n">
        <f aca="false">ROUND((K312+J312),2)</f>
        <v>0</v>
      </c>
      <c r="M312" s="50" t="n">
        <f aca="false">ROUND((IF(P312="BDI 1",((1+($S$3/100))*G312),((1+($S$4/100))*G312))),2)</f>
        <v>0</v>
      </c>
      <c r="N312" s="50" t="n">
        <f aca="false">ROUND((IF(P312="BDI 1",((1+($S$3/100))*H312),((1+($S$4/100))*H312))),2)</f>
        <v>0</v>
      </c>
      <c r="O312" s="50" t="n">
        <f aca="false">ROUND((M312+N312),2)</f>
        <v>0</v>
      </c>
      <c r="P312" s="51" t="s">
        <v>28</v>
      </c>
      <c r="Q312" s="50" t="n">
        <f aca="false">ROUND(M312*F312,2)</f>
        <v>0</v>
      </c>
      <c r="R312" s="50" t="n">
        <f aca="false">ROUND(N312*F312,2)</f>
        <v>0</v>
      </c>
      <c r="S312" s="52" t="n">
        <f aca="false">ROUND(Q312+R312,2)</f>
        <v>0</v>
      </c>
    </row>
    <row r="313" customFormat="false" ht="15" hidden="false" customHeight="false" outlineLevel="0" collapsed="false">
      <c r="A313" s="99" t="s">
        <v>409</v>
      </c>
      <c r="B313" s="45" t="s">
        <v>58</v>
      </c>
      <c r="C313" s="46" t="n">
        <v>195</v>
      </c>
      <c r="D313" s="47" t="s">
        <v>59</v>
      </c>
      <c r="E313" s="48" t="s">
        <v>40</v>
      </c>
      <c r="F313" s="49" t="n">
        <v>1</v>
      </c>
      <c r="G313" s="50"/>
      <c r="H313" s="50"/>
      <c r="I313" s="50" t="n">
        <f aca="false">ROUND((H313+G313),2)</f>
        <v>0</v>
      </c>
      <c r="J313" s="50" t="n">
        <f aca="false">ROUND((G313*F313),2)</f>
        <v>0</v>
      </c>
      <c r="K313" s="50" t="n">
        <f aca="false">ROUND((H313*F313),2)</f>
        <v>0</v>
      </c>
      <c r="L313" s="50" t="n">
        <f aca="false">ROUND((K313+J313),2)</f>
        <v>0</v>
      </c>
      <c r="M313" s="50" t="n">
        <f aca="false">ROUND((IF(P313="BDI 1",((1+($S$3/100))*G313),((1+($S$4/100))*G313))),2)</f>
        <v>0</v>
      </c>
      <c r="N313" s="50" t="n">
        <f aca="false">ROUND((IF(P313="BDI 1",((1+($S$3/100))*H313),((1+($S$4/100))*H313))),2)</f>
        <v>0</v>
      </c>
      <c r="O313" s="50" t="n">
        <f aca="false">ROUND((M313+N313),2)</f>
        <v>0</v>
      </c>
      <c r="P313" s="51" t="s">
        <v>28</v>
      </c>
      <c r="Q313" s="50" t="n">
        <f aca="false">ROUND(M313*F313,2)</f>
        <v>0</v>
      </c>
      <c r="R313" s="50" t="n">
        <f aca="false">ROUND(N313*F313,2)</f>
        <v>0</v>
      </c>
      <c r="S313" s="52" t="n">
        <f aca="false">ROUND(Q313+R313,2)</f>
        <v>0</v>
      </c>
    </row>
    <row r="314" customFormat="false" ht="15" hidden="false" customHeight="false" outlineLevel="0" collapsed="false">
      <c r="A314" s="99" t="s">
        <v>410</v>
      </c>
      <c r="B314" s="45" t="s">
        <v>51</v>
      </c>
      <c r="C314" s="46" t="n">
        <v>98</v>
      </c>
      <c r="D314" s="47" t="s">
        <v>61</v>
      </c>
      <c r="E314" s="48" t="s">
        <v>40</v>
      </c>
      <c r="F314" s="49" t="n">
        <v>1</v>
      </c>
      <c r="G314" s="50"/>
      <c r="H314" s="50"/>
      <c r="I314" s="50" t="n">
        <f aca="false">ROUND((H314+G314),2)</f>
        <v>0</v>
      </c>
      <c r="J314" s="50" t="n">
        <f aca="false">ROUND((G314*F314),2)</f>
        <v>0</v>
      </c>
      <c r="K314" s="50" t="n">
        <f aca="false">ROUND((H314*F314),2)</f>
        <v>0</v>
      </c>
      <c r="L314" s="50" t="n">
        <f aca="false">ROUND((K314+J314),2)</f>
        <v>0</v>
      </c>
      <c r="M314" s="50" t="n">
        <f aca="false">ROUND((IF(P314="BDI 1",((1+($S$3/100))*G314),((1+($S$4/100))*G314))),2)</f>
        <v>0</v>
      </c>
      <c r="N314" s="50" t="n">
        <f aca="false">ROUND((IF(P314="BDI 1",((1+($S$3/100))*H314),((1+($S$4/100))*H314))),2)</f>
        <v>0</v>
      </c>
      <c r="O314" s="50" t="n">
        <f aca="false">ROUND((M314+N314),2)</f>
        <v>0</v>
      </c>
      <c r="P314" s="51" t="s">
        <v>28</v>
      </c>
      <c r="Q314" s="50" t="n">
        <f aca="false">ROUND(M314*F314,2)</f>
        <v>0</v>
      </c>
      <c r="R314" s="50" t="n">
        <f aca="false">ROUND(N314*F314,2)</f>
        <v>0</v>
      </c>
      <c r="S314" s="52" t="n">
        <f aca="false">ROUND(Q314+R314,2)</f>
        <v>0</v>
      </c>
    </row>
    <row r="315" customFormat="false" ht="22.35" hidden="false" customHeight="false" outlineLevel="0" collapsed="false">
      <c r="A315" s="99" t="s">
        <v>411</v>
      </c>
      <c r="B315" s="45" t="s">
        <v>8</v>
      </c>
      <c r="C315" s="46" t="n">
        <v>104315</v>
      </c>
      <c r="D315" s="47" t="s">
        <v>63</v>
      </c>
      <c r="E315" s="48" t="s">
        <v>42</v>
      </c>
      <c r="F315" s="49" t="n">
        <v>3</v>
      </c>
      <c r="G315" s="50"/>
      <c r="H315" s="50"/>
      <c r="I315" s="50" t="n">
        <f aca="false">ROUND((H315+G315),2)</f>
        <v>0</v>
      </c>
      <c r="J315" s="50" t="n">
        <f aca="false">ROUND((G315*F315),2)</f>
        <v>0</v>
      </c>
      <c r="K315" s="50" t="n">
        <f aca="false">ROUND((H315*F315),2)</f>
        <v>0</v>
      </c>
      <c r="L315" s="50" t="n">
        <f aca="false">ROUND((K315+J315),2)</f>
        <v>0</v>
      </c>
      <c r="M315" s="50" t="n">
        <f aca="false">ROUND((IF(P315="BDI 1",((1+($S$3/100))*G315),((1+($S$4/100))*G315))),2)</f>
        <v>0</v>
      </c>
      <c r="N315" s="50" t="n">
        <f aca="false">ROUND((IF(P315="BDI 1",((1+($S$3/100))*H315),((1+($S$4/100))*H315))),2)</f>
        <v>0</v>
      </c>
      <c r="O315" s="50" t="n">
        <f aca="false">ROUND((M315+N315),2)</f>
        <v>0</v>
      </c>
      <c r="P315" s="51" t="s">
        <v>28</v>
      </c>
      <c r="Q315" s="50" t="n">
        <f aca="false">ROUND(M315*F315,2)</f>
        <v>0</v>
      </c>
      <c r="R315" s="50" t="n">
        <f aca="false">ROUND(N315*F315,2)</f>
        <v>0</v>
      </c>
      <c r="S315" s="52" t="n">
        <f aca="false">ROUND(Q315+R315,2)</f>
        <v>0</v>
      </c>
    </row>
    <row r="316" customFormat="false" ht="32.8" hidden="false" customHeight="false" outlineLevel="0" collapsed="false">
      <c r="A316" s="99" t="s">
        <v>412</v>
      </c>
      <c r="B316" s="45" t="s">
        <v>8</v>
      </c>
      <c r="C316" s="46" t="n">
        <v>91845</v>
      </c>
      <c r="D316" s="47" t="s">
        <v>65</v>
      </c>
      <c r="E316" s="48" t="s">
        <v>42</v>
      </c>
      <c r="F316" s="49" t="n">
        <v>3</v>
      </c>
      <c r="G316" s="50"/>
      <c r="H316" s="50"/>
      <c r="I316" s="50" t="n">
        <f aca="false">ROUND((H316+G316),2)</f>
        <v>0</v>
      </c>
      <c r="J316" s="50" t="n">
        <f aca="false">ROUND((G316*F316),2)</f>
        <v>0</v>
      </c>
      <c r="K316" s="50" t="n">
        <f aca="false">ROUND((H316*F316),2)</f>
        <v>0</v>
      </c>
      <c r="L316" s="50" t="n">
        <f aca="false">ROUND((K316+J316),2)</f>
        <v>0</v>
      </c>
      <c r="M316" s="50" t="n">
        <f aca="false">ROUND((IF(P316="BDI 1",((1+($S$3/100))*G316),((1+($S$4/100))*G316))),2)</f>
        <v>0</v>
      </c>
      <c r="N316" s="50" t="n">
        <f aca="false">ROUND((IF(P316="BDI 1",((1+($S$3/100))*H316),((1+($S$4/100))*H316))),2)</f>
        <v>0</v>
      </c>
      <c r="O316" s="50" t="n">
        <f aca="false">ROUND((M316+N316),2)</f>
        <v>0</v>
      </c>
      <c r="P316" s="51" t="s">
        <v>28</v>
      </c>
      <c r="Q316" s="50" t="n">
        <f aca="false">ROUND(M316*F316,2)</f>
        <v>0</v>
      </c>
      <c r="R316" s="50" t="n">
        <f aca="false">ROUND(N316*F316,2)</f>
        <v>0</v>
      </c>
      <c r="S316" s="52" t="n">
        <f aca="false">ROUND(Q316+R316,2)</f>
        <v>0</v>
      </c>
    </row>
    <row r="317" customFormat="false" ht="15" hidden="false" customHeight="false" outlineLevel="0" collapsed="false">
      <c r="A317" s="53"/>
      <c r="B317" s="54"/>
      <c r="C317" s="55"/>
      <c r="D317" s="56"/>
      <c r="E317" s="55"/>
      <c r="F317" s="57"/>
      <c r="G317" s="57"/>
      <c r="H317" s="57"/>
      <c r="I317" s="58"/>
      <c r="J317" s="58"/>
      <c r="K317" s="58"/>
      <c r="L317" s="58"/>
      <c r="M317" s="59"/>
      <c r="N317" s="59"/>
      <c r="O317" s="59"/>
      <c r="P317" s="59"/>
      <c r="Q317" s="59"/>
      <c r="R317" s="59"/>
      <c r="S317" s="60"/>
    </row>
    <row r="318" customFormat="false" ht="15" hidden="false" customHeight="false" outlineLevel="0" collapsed="false">
      <c r="A318" s="98" t="n">
        <v>24</v>
      </c>
      <c r="B318" s="38"/>
      <c r="C318" s="39"/>
      <c r="D318" s="40" t="s">
        <v>413</v>
      </c>
      <c r="E318" s="40"/>
      <c r="F318" s="41"/>
      <c r="G318" s="42"/>
      <c r="H318" s="42"/>
      <c r="I318" s="42"/>
      <c r="J318" s="42" t="n">
        <f aca="false">SUBTOTAL(9,J319:J331)</f>
        <v>0</v>
      </c>
      <c r="K318" s="42" t="n">
        <f aca="false">SUBTOTAL(9,K319:K331)</f>
        <v>0</v>
      </c>
      <c r="L318" s="42" t="n">
        <f aca="false">SUBTOTAL(9,L319:L331)</f>
        <v>0</v>
      </c>
      <c r="M318" s="42"/>
      <c r="N318" s="42"/>
      <c r="O318" s="42"/>
      <c r="P318" s="42"/>
      <c r="Q318" s="42" t="n">
        <f aca="false">SUBTOTAL(9,Q319:Q331)</f>
        <v>0</v>
      </c>
      <c r="R318" s="42" t="n">
        <f aca="false">SUBTOTAL(9,R319:R331)</f>
        <v>0</v>
      </c>
      <c r="S318" s="43" t="n">
        <f aca="false">SUBTOTAL(9,S319:S331)</f>
        <v>0</v>
      </c>
    </row>
    <row r="319" customFormat="false" ht="22.35" hidden="false" customHeight="false" outlineLevel="0" collapsed="false">
      <c r="A319" s="99" t="s">
        <v>414</v>
      </c>
      <c r="B319" s="45" t="s">
        <v>8</v>
      </c>
      <c r="C319" s="46" t="n">
        <v>103276</v>
      </c>
      <c r="D319" s="47" t="s">
        <v>399</v>
      </c>
      <c r="E319" s="48" t="s">
        <v>40</v>
      </c>
      <c r="F319" s="49" t="n">
        <v>1</v>
      </c>
      <c r="G319" s="50"/>
      <c r="H319" s="50"/>
      <c r="I319" s="50" t="n">
        <f aca="false">ROUND((H319+G319),2)</f>
        <v>0</v>
      </c>
      <c r="J319" s="50" t="n">
        <f aca="false">ROUND((G319*F319),2)</f>
        <v>0</v>
      </c>
      <c r="K319" s="50" t="n">
        <f aca="false">ROUND((H319*F319),2)</f>
        <v>0</v>
      </c>
      <c r="L319" s="50" t="n">
        <f aca="false">ROUND((K319+J319),2)</f>
        <v>0</v>
      </c>
      <c r="M319" s="50" t="n">
        <f aca="false">ROUND((IF(P319="BDI 1",((1+($S$3/100))*G319),((1+($S$4/100))*G319))),2)</f>
        <v>0</v>
      </c>
      <c r="N319" s="50" t="n">
        <f aca="false">ROUND((IF(P319="BDI 1",((1+($S$3/100))*H319),((1+($S$4/100))*H319))),2)</f>
        <v>0</v>
      </c>
      <c r="O319" s="50" t="n">
        <f aca="false">ROUND((M319+N319),2)</f>
        <v>0</v>
      </c>
      <c r="P319" s="51" t="s">
        <v>28</v>
      </c>
      <c r="Q319" s="50" t="n">
        <f aca="false">ROUND(M319*F319,2)</f>
        <v>0</v>
      </c>
      <c r="R319" s="50" t="n">
        <f aca="false">ROUND(N319*F319,2)</f>
        <v>0</v>
      </c>
      <c r="S319" s="52" t="n">
        <f aca="false">ROUND(Q319+R319,2)</f>
        <v>0</v>
      </c>
    </row>
    <row r="320" customFormat="false" ht="32.8" hidden="false" customHeight="false" outlineLevel="0" collapsed="false">
      <c r="A320" s="99" t="s">
        <v>415</v>
      </c>
      <c r="B320" s="45" t="s">
        <v>8</v>
      </c>
      <c r="C320" s="46" t="n">
        <v>103290</v>
      </c>
      <c r="D320" s="47" t="s">
        <v>41</v>
      </c>
      <c r="E320" s="48" t="s">
        <v>42</v>
      </c>
      <c r="F320" s="49" t="n">
        <v>3</v>
      </c>
      <c r="G320" s="50"/>
      <c r="H320" s="50"/>
      <c r="I320" s="50" t="n">
        <f aca="false">ROUND((H320+G320),2)</f>
        <v>0</v>
      </c>
      <c r="J320" s="50" t="n">
        <f aca="false">ROUND((G320*F320),2)</f>
        <v>0</v>
      </c>
      <c r="K320" s="50" t="n">
        <f aca="false">ROUND((H320*F320),2)</f>
        <v>0</v>
      </c>
      <c r="L320" s="50" t="n">
        <f aca="false">ROUND((K320+J320),2)</f>
        <v>0</v>
      </c>
      <c r="M320" s="50" t="n">
        <f aca="false">ROUND((IF(P320="BDI 1",((1+($S$3/100))*G320),((1+($S$4/100))*G320))),2)</f>
        <v>0</v>
      </c>
      <c r="N320" s="50" t="n">
        <f aca="false">ROUND((IF(P320="BDI 1",((1+($S$3/100))*H320),((1+($S$4/100))*H320))),2)</f>
        <v>0</v>
      </c>
      <c r="O320" s="50" t="n">
        <f aca="false">ROUND((M320+N320),2)</f>
        <v>0</v>
      </c>
      <c r="P320" s="51" t="s">
        <v>28</v>
      </c>
      <c r="Q320" s="50" t="n">
        <f aca="false">ROUND(M320*F320,2)</f>
        <v>0</v>
      </c>
      <c r="R320" s="50" t="n">
        <f aca="false">ROUND(N320*F320,2)</f>
        <v>0</v>
      </c>
      <c r="S320" s="52" t="n">
        <f aca="false">ROUND(Q320+R320,2)</f>
        <v>0</v>
      </c>
    </row>
    <row r="321" customFormat="false" ht="22.35" hidden="false" customHeight="false" outlineLevel="0" collapsed="false">
      <c r="A321" s="99" t="s">
        <v>416</v>
      </c>
      <c r="B321" s="45" t="s">
        <v>8</v>
      </c>
      <c r="C321" s="46" t="n">
        <v>97641</v>
      </c>
      <c r="D321" s="47" t="s">
        <v>43</v>
      </c>
      <c r="E321" s="48" t="s">
        <v>27</v>
      </c>
      <c r="F321" s="49" t="n">
        <v>0.28</v>
      </c>
      <c r="G321" s="50"/>
      <c r="H321" s="50"/>
      <c r="I321" s="50" t="n">
        <f aca="false">ROUND((H321+G321),2)</f>
        <v>0</v>
      </c>
      <c r="J321" s="50" t="n">
        <f aca="false">ROUND((G321*F321),2)</f>
        <v>0</v>
      </c>
      <c r="K321" s="50" t="n">
        <f aca="false">ROUND((H321*F321),2)</f>
        <v>0</v>
      </c>
      <c r="L321" s="50" t="n">
        <f aca="false">ROUND((K321+J321),2)</f>
        <v>0</v>
      </c>
      <c r="M321" s="50" t="n">
        <f aca="false">ROUND((IF(P321="BDI 1",((1+($S$3/100))*G321),((1+($S$4/100))*G321))),2)</f>
        <v>0</v>
      </c>
      <c r="N321" s="50" t="n">
        <f aca="false">ROUND((IF(P321="BDI 1",((1+($S$3/100))*H321),((1+($S$4/100))*H321))),2)</f>
        <v>0</v>
      </c>
      <c r="O321" s="50" t="n">
        <f aca="false">ROUND((M321+N321),2)</f>
        <v>0</v>
      </c>
      <c r="P321" s="51" t="s">
        <v>28</v>
      </c>
      <c r="Q321" s="50" t="n">
        <f aca="false">ROUND(M321*F321,2)</f>
        <v>0</v>
      </c>
      <c r="R321" s="50" t="n">
        <f aca="false">ROUND(N321*F321,2)</f>
        <v>0</v>
      </c>
      <c r="S321" s="52" t="n">
        <f aca="false">ROUND(Q321+R321,2)</f>
        <v>0</v>
      </c>
    </row>
    <row r="322" customFormat="false" ht="22.35" hidden="false" customHeight="false" outlineLevel="0" collapsed="false">
      <c r="A322" s="99" t="s">
        <v>417</v>
      </c>
      <c r="B322" s="45" t="s">
        <v>8</v>
      </c>
      <c r="C322" s="46" t="n">
        <v>96113</v>
      </c>
      <c r="D322" s="47" t="s">
        <v>45</v>
      </c>
      <c r="E322" s="48" t="s">
        <v>27</v>
      </c>
      <c r="F322" s="49" t="n">
        <v>0.31</v>
      </c>
      <c r="G322" s="50"/>
      <c r="H322" s="50"/>
      <c r="I322" s="50" t="n">
        <f aca="false">ROUND((H322+G322),2)</f>
        <v>0</v>
      </c>
      <c r="J322" s="50" t="n">
        <f aca="false">ROUND((G322*F322),2)</f>
        <v>0</v>
      </c>
      <c r="K322" s="50" t="n">
        <f aca="false">ROUND((H322*F322),2)</f>
        <v>0</v>
      </c>
      <c r="L322" s="50" t="n">
        <f aca="false">ROUND((K322+J322),2)</f>
        <v>0</v>
      </c>
      <c r="M322" s="50" t="n">
        <f aca="false">ROUND((IF(P322="BDI 1",((1+($S$3/100))*G322),((1+($S$4/100))*G322))),2)</f>
        <v>0</v>
      </c>
      <c r="N322" s="50" t="n">
        <f aca="false">ROUND((IF(P322="BDI 1",((1+($S$3/100))*H322),((1+($S$4/100))*H322))),2)</f>
        <v>0</v>
      </c>
      <c r="O322" s="50" t="n">
        <f aca="false">ROUND((M322+N322),2)</f>
        <v>0</v>
      </c>
      <c r="P322" s="51" t="s">
        <v>28</v>
      </c>
      <c r="Q322" s="50" t="n">
        <f aca="false">ROUND(M322*F322,2)</f>
        <v>0</v>
      </c>
      <c r="R322" s="50" t="n">
        <f aca="false">ROUND(N322*F322,2)</f>
        <v>0</v>
      </c>
      <c r="S322" s="52" t="n">
        <f aca="false">ROUND(Q322+R322,2)</f>
        <v>0</v>
      </c>
    </row>
    <row r="323" customFormat="false" ht="32.8" hidden="false" customHeight="false" outlineLevel="0" collapsed="false">
      <c r="A323" s="99" t="s">
        <v>418</v>
      </c>
      <c r="B323" s="45" t="s">
        <v>8</v>
      </c>
      <c r="C323" s="46" t="n">
        <v>90437</v>
      </c>
      <c r="D323" s="47" t="s">
        <v>47</v>
      </c>
      <c r="E323" s="48" t="s">
        <v>40</v>
      </c>
      <c r="F323" s="49" t="n">
        <v>1</v>
      </c>
      <c r="G323" s="50"/>
      <c r="H323" s="50"/>
      <c r="I323" s="50" t="n">
        <f aca="false">ROUND((H323+G323),2)</f>
        <v>0</v>
      </c>
      <c r="J323" s="50" t="n">
        <f aca="false">ROUND((G323*F323),2)</f>
        <v>0</v>
      </c>
      <c r="K323" s="50" t="n">
        <f aca="false">ROUND((H323*F323),2)</f>
        <v>0</v>
      </c>
      <c r="L323" s="50" t="n">
        <f aca="false">ROUND((K323+J323),2)</f>
        <v>0</v>
      </c>
      <c r="M323" s="50" t="n">
        <f aca="false">ROUND((IF(P323="BDI 1",((1+($S$3/100))*G323),((1+($S$4/100))*G323))),2)</f>
        <v>0</v>
      </c>
      <c r="N323" s="50" t="n">
        <f aca="false">ROUND((IF(P323="BDI 1",((1+($S$3/100))*H323),((1+($S$4/100))*H323))),2)</f>
        <v>0</v>
      </c>
      <c r="O323" s="50" t="n">
        <f aca="false">ROUND((M323+N323),2)</f>
        <v>0</v>
      </c>
      <c r="P323" s="51" t="s">
        <v>28</v>
      </c>
      <c r="Q323" s="50" t="n">
        <f aca="false">ROUND(M323*F323,2)</f>
        <v>0</v>
      </c>
      <c r="R323" s="50" t="n">
        <f aca="false">ROUND(N323*F323,2)</f>
        <v>0</v>
      </c>
      <c r="S323" s="52" t="n">
        <f aca="false">ROUND(Q323+R323,2)</f>
        <v>0</v>
      </c>
    </row>
    <row r="324" customFormat="false" ht="15" hidden="false" customHeight="false" outlineLevel="0" collapsed="false">
      <c r="A324" s="99" t="s">
        <v>419</v>
      </c>
      <c r="B324" s="45" t="s">
        <v>8</v>
      </c>
      <c r="C324" s="46" t="n">
        <v>38124</v>
      </c>
      <c r="D324" s="47" t="s">
        <v>49</v>
      </c>
      <c r="E324" s="48" t="s">
        <v>40</v>
      </c>
      <c r="F324" s="49" t="n">
        <v>1</v>
      </c>
      <c r="G324" s="50"/>
      <c r="H324" s="50"/>
      <c r="I324" s="50" t="n">
        <f aca="false">ROUND((H324+G324),2)</f>
        <v>0</v>
      </c>
      <c r="J324" s="50" t="n">
        <f aca="false">ROUND((G324*F324),2)</f>
        <v>0</v>
      </c>
      <c r="K324" s="50" t="n">
        <f aca="false">ROUND((H324*F324),2)</f>
        <v>0</v>
      </c>
      <c r="L324" s="50" t="n">
        <f aca="false">ROUND((K324+J324),2)</f>
        <v>0</v>
      </c>
      <c r="M324" s="50" t="n">
        <f aca="false">ROUND((IF(P324="BDI 1",((1+($S$3/100))*G324),((1+($S$4/100))*G324))),2)</f>
        <v>0</v>
      </c>
      <c r="N324" s="50" t="n">
        <f aca="false">ROUND((IF(P324="BDI 1",((1+($S$3/100))*H324),((1+($S$4/100))*H324))),2)</f>
        <v>0</v>
      </c>
      <c r="O324" s="50" t="n">
        <f aca="false">ROUND((M324+N324),2)</f>
        <v>0</v>
      </c>
      <c r="P324" s="51" t="s">
        <v>28</v>
      </c>
      <c r="Q324" s="50" t="n">
        <f aca="false">ROUND(M324*F324,2)</f>
        <v>0</v>
      </c>
      <c r="R324" s="50" t="n">
        <f aca="false">ROUND(N324*F324,2)</f>
        <v>0</v>
      </c>
      <c r="S324" s="52" t="n">
        <f aca="false">ROUND(Q324+R324,2)</f>
        <v>0</v>
      </c>
    </row>
    <row r="325" customFormat="false" ht="22.35" hidden="false" customHeight="false" outlineLevel="0" collapsed="false">
      <c r="A325" s="99" t="s">
        <v>420</v>
      </c>
      <c r="B325" s="45" t="s">
        <v>51</v>
      </c>
      <c r="C325" s="46" t="n">
        <v>63148</v>
      </c>
      <c r="D325" s="47" t="s">
        <v>52</v>
      </c>
      <c r="E325" s="48" t="s">
        <v>42</v>
      </c>
      <c r="F325" s="49" t="n">
        <v>3</v>
      </c>
      <c r="G325" s="50"/>
      <c r="H325" s="50"/>
      <c r="I325" s="50" t="n">
        <f aca="false">ROUND((H325+G325),2)</f>
        <v>0</v>
      </c>
      <c r="J325" s="50" t="n">
        <f aca="false">ROUND((G325*F325),2)</f>
        <v>0</v>
      </c>
      <c r="K325" s="50" t="n">
        <f aca="false">ROUND((H325*F325),2)</f>
        <v>0</v>
      </c>
      <c r="L325" s="50" t="n">
        <f aca="false">ROUND((K325+J325),2)</f>
        <v>0</v>
      </c>
      <c r="M325" s="50" t="n">
        <f aca="false">ROUND((IF(P325="BDI 1",((1+($S$3/100))*G325),((1+($S$4/100))*G325))),2)</f>
        <v>0</v>
      </c>
      <c r="N325" s="50" t="n">
        <f aca="false">ROUND((IF(P325="BDI 1",((1+($S$3/100))*H325),((1+($S$4/100))*H325))),2)</f>
        <v>0</v>
      </c>
      <c r="O325" s="50" t="n">
        <f aca="false">ROUND((M325+N325),2)</f>
        <v>0</v>
      </c>
      <c r="P325" s="51" t="s">
        <v>28</v>
      </c>
      <c r="Q325" s="50" t="n">
        <f aca="false">ROUND(M325*F325,2)</f>
        <v>0</v>
      </c>
      <c r="R325" s="50" t="n">
        <f aca="false">ROUND(N325*F325,2)</f>
        <v>0</v>
      </c>
      <c r="S325" s="52" t="n">
        <f aca="false">ROUND(Q325+R325,2)</f>
        <v>0</v>
      </c>
    </row>
    <row r="326" customFormat="false" ht="32.8" hidden="false" customHeight="false" outlineLevel="0" collapsed="false">
      <c r="A326" s="99" t="s">
        <v>421</v>
      </c>
      <c r="B326" s="45" t="s">
        <v>51</v>
      </c>
      <c r="C326" s="46" t="n">
        <v>101</v>
      </c>
      <c r="D326" s="47" t="s">
        <v>391</v>
      </c>
      <c r="E326" s="48" t="s">
        <v>42</v>
      </c>
      <c r="F326" s="49" t="n">
        <v>3</v>
      </c>
      <c r="G326" s="50"/>
      <c r="H326" s="50"/>
      <c r="I326" s="50" t="n">
        <f aca="false">ROUND((H326+G326),2)</f>
        <v>0</v>
      </c>
      <c r="J326" s="50" t="n">
        <f aca="false">ROUND((G326*F326),2)</f>
        <v>0</v>
      </c>
      <c r="K326" s="50" t="n">
        <f aca="false">ROUND((H326*F326),2)</f>
        <v>0</v>
      </c>
      <c r="L326" s="50" t="n">
        <f aca="false">ROUND((K326+J326),2)</f>
        <v>0</v>
      </c>
      <c r="M326" s="50" t="n">
        <f aca="false">ROUND((IF(P326="BDI 1",((1+($S$3/100))*G326),((1+($S$4/100))*G326))),2)</f>
        <v>0</v>
      </c>
      <c r="N326" s="50" t="n">
        <f aca="false">ROUND((IF(P326="BDI 1",((1+($S$3/100))*H326),((1+($S$4/100))*H326))),2)</f>
        <v>0</v>
      </c>
      <c r="O326" s="50" t="n">
        <f aca="false">ROUND((M326+N326),2)</f>
        <v>0</v>
      </c>
      <c r="P326" s="51" t="s">
        <v>28</v>
      </c>
      <c r="Q326" s="50" t="n">
        <f aca="false">ROUND(M326*F326,2)</f>
        <v>0</v>
      </c>
      <c r="R326" s="50" t="n">
        <f aca="false">ROUND(N326*F326,2)</f>
        <v>0</v>
      </c>
      <c r="S326" s="52" t="n">
        <f aca="false">ROUND(Q326+R326,2)</f>
        <v>0</v>
      </c>
    </row>
    <row r="327" customFormat="false" ht="15" hidden="false" customHeight="false" outlineLevel="0" collapsed="false">
      <c r="A327" s="99" t="s">
        <v>422</v>
      </c>
      <c r="B327" s="45" t="s">
        <v>51</v>
      </c>
      <c r="C327" s="46" t="n">
        <v>96</v>
      </c>
      <c r="D327" s="47" t="s">
        <v>56</v>
      </c>
      <c r="E327" s="48" t="s">
        <v>42</v>
      </c>
      <c r="F327" s="49" t="n">
        <v>3.6</v>
      </c>
      <c r="G327" s="50"/>
      <c r="H327" s="50"/>
      <c r="I327" s="50" t="n">
        <f aca="false">ROUND((H327+G327),2)</f>
        <v>0</v>
      </c>
      <c r="J327" s="50" t="n">
        <f aca="false">ROUND((G327*F327),2)</f>
        <v>0</v>
      </c>
      <c r="K327" s="50" t="n">
        <f aca="false">ROUND((H327*F327),2)</f>
        <v>0</v>
      </c>
      <c r="L327" s="50" t="n">
        <f aca="false">ROUND((K327+J327),2)</f>
        <v>0</v>
      </c>
      <c r="M327" s="50" t="n">
        <f aca="false">ROUND((IF(P327="BDI 1",((1+($S$3/100))*G327),((1+($S$4/100))*G327))),2)</f>
        <v>0</v>
      </c>
      <c r="N327" s="50" t="n">
        <f aca="false">ROUND((IF(P327="BDI 1",((1+($S$3/100))*H327),((1+($S$4/100))*H327))),2)</f>
        <v>0</v>
      </c>
      <c r="O327" s="50" t="n">
        <f aca="false">ROUND((M327+N327),2)</f>
        <v>0</v>
      </c>
      <c r="P327" s="51" t="s">
        <v>28</v>
      </c>
      <c r="Q327" s="50" t="n">
        <f aca="false">ROUND(M327*F327,2)</f>
        <v>0</v>
      </c>
      <c r="R327" s="50" t="n">
        <f aca="false">ROUND(N327*F327,2)</f>
        <v>0</v>
      </c>
      <c r="S327" s="52" t="n">
        <f aca="false">ROUND(Q327+R327,2)</f>
        <v>0</v>
      </c>
    </row>
    <row r="328" customFormat="false" ht="15" hidden="false" customHeight="false" outlineLevel="0" collapsed="false">
      <c r="A328" s="99" t="s">
        <v>423</v>
      </c>
      <c r="B328" s="45" t="s">
        <v>58</v>
      </c>
      <c r="C328" s="46" t="n">
        <v>195</v>
      </c>
      <c r="D328" s="47" t="s">
        <v>59</v>
      </c>
      <c r="E328" s="48" t="s">
        <v>40</v>
      </c>
      <c r="F328" s="49" t="n">
        <v>1</v>
      </c>
      <c r="G328" s="50"/>
      <c r="H328" s="50"/>
      <c r="I328" s="50" t="n">
        <f aca="false">ROUND((H328+G328),2)</f>
        <v>0</v>
      </c>
      <c r="J328" s="50" t="n">
        <f aca="false">ROUND((G328*F328),2)</f>
        <v>0</v>
      </c>
      <c r="K328" s="50" t="n">
        <f aca="false">ROUND((H328*F328),2)</f>
        <v>0</v>
      </c>
      <c r="L328" s="50" t="n">
        <f aca="false">ROUND((K328+J328),2)</f>
        <v>0</v>
      </c>
      <c r="M328" s="50" t="n">
        <f aca="false">ROUND((IF(P328="BDI 1",((1+($S$3/100))*G328),((1+($S$4/100))*G328))),2)</f>
        <v>0</v>
      </c>
      <c r="N328" s="50" t="n">
        <f aca="false">ROUND((IF(P328="BDI 1",((1+($S$3/100))*H328),((1+($S$4/100))*H328))),2)</f>
        <v>0</v>
      </c>
      <c r="O328" s="50" t="n">
        <f aca="false">ROUND((M328+N328),2)</f>
        <v>0</v>
      </c>
      <c r="P328" s="51" t="s">
        <v>28</v>
      </c>
      <c r="Q328" s="50" t="n">
        <f aca="false">ROUND(M328*F328,2)</f>
        <v>0</v>
      </c>
      <c r="R328" s="50" t="n">
        <f aca="false">ROUND(N328*F328,2)</f>
        <v>0</v>
      </c>
      <c r="S328" s="52" t="n">
        <f aca="false">ROUND(Q328+R328,2)</f>
        <v>0</v>
      </c>
    </row>
    <row r="329" customFormat="false" ht="15" hidden="false" customHeight="false" outlineLevel="0" collapsed="false">
      <c r="A329" s="99" t="s">
        <v>424</v>
      </c>
      <c r="B329" s="45" t="s">
        <v>51</v>
      </c>
      <c r="C329" s="46" t="n">
        <v>98</v>
      </c>
      <c r="D329" s="47" t="s">
        <v>61</v>
      </c>
      <c r="E329" s="48" t="s">
        <v>40</v>
      </c>
      <c r="F329" s="49" t="n">
        <v>1</v>
      </c>
      <c r="G329" s="50"/>
      <c r="H329" s="50"/>
      <c r="I329" s="50" t="n">
        <f aca="false">ROUND((H329+G329),2)</f>
        <v>0</v>
      </c>
      <c r="J329" s="50" t="n">
        <f aca="false">ROUND((G329*F329),2)</f>
        <v>0</v>
      </c>
      <c r="K329" s="50" t="n">
        <f aca="false">ROUND((H329*F329),2)</f>
        <v>0</v>
      </c>
      <c r="L329" s="50" t="n">
        <f aca="false">ROUND((K329+J329),2)</f>
        <v>0</v>
      </c>
      <c r="M329" s="50" t="n">
        <f aca="false">ROUND((IF(P329="BDI 1",((1+($S$3/100))*G329),((1+($S$4/100))*G329))),2)</f>
        <v>0</v>
      </c>
      <c r="N329" s="50" t="n">
        <f aca="false">ROUND((IF(P329="BDI 1",((1+($S$3/100))*H329),((1+($S$4/100))*H329))),2)</f>
        <v>0</v>
      </c>
      <c r="O329" s="50" t="n">
        <f aca="false">ROUND((M329+N329),2)</f>
        <v>0</v>
      </c>
      <c r="P329" s="51" t="s">
        <v>28</v>
      </c>
      <c r="Q329" s="50" t="n">
        <f aca="false">ROUND(M329*F329,2)</f>
        <v>0</v>
      </c>
      <c r="R329" s="50" t="n">
        <f aca="false">ROUND(N329*F329,2)</f>
        <v>0</v>
      </c>
      <c r="S329" s="52" t="n">
        <f aca="false">ROUND(Q329+R329,2)</f>
        <v>0</v>
      </c>
    </row>
    <row r="330" customFormat="false" ht="22.35" hidden="false" customHeight="false" outlineLevel="0" collapsed="false">
      <c r="A330" s="99" t="s">
        <v>425</v>
      </c>
      <c r="B330" s="45" t="s">
        <v>8</v>
      </c>
      <c r="C330" s="46" t="n">
        <v>104315</v>
      </c>
      <c r="D330" s="47" t="s">
        <v>63</v>
      </c>
      <c r="E330" s="48" t="s">
        <v>42</v>
      </c>
      <c r="F330" s="49" t="n">
        <v>3</v>
      </c>
      <c r="G330" s="50"/>
      <c r="H330" s="50"/>
      <c r="I330" s="50" t="n">
        <f aca="false">ROUND((H330+G330),2)</f>
        <v>0</v>
      </c>
      <c r="J330" s="50" t="n">
        <f aca="false">ROUND((G330*F330),2)</f>
        <v>0</v>
      </c>
      <c r="K330" s="50" t="n">
        <f aca="false">ROUND((H330*F330),2)</f>
        <v>0</v>
      </c>
      <c r="L330" s="50" t="n">
        <f aca="false">ROUND((K330+J330),2)</f>
        <v>0</v>
      </c>
      <c r="M330" s="50" t="n">
        <f aca="false">ROUND((IF(P330="BDI 1",((1+($S$3/100))*G330),((1+($S$4/100))*G330))),2)</f>
        <v>0</v>
      </c>
      <c r="N330" s="50" t="n">
        <f aca="false">ROUND((IF(P330="BDI 1",((1+($S$3/100))*H330),((1+($S$4/100))*H330))),2)</f>
        <v>0</v>
      </c>
      <c r="O330" s="50" t="n">
        <f aca="false">ROUND((M330+N330),2)</f>
        <v>0</v>
      </c>
      <c r="P330" s="51" t="s">
        <v>28</v>
      </c>
      <c r="Q330" s="50" t="n">
        <f aca="false">ROUND(M330*F330,2)</f>
        <v>0</v>
      </c>
      <c r="R330" s="50" t="n">
        <f aca="false">ROUND(N330*F330,2)</f>
        <v>0</v>
      </c>
      <c r="S330" s="52" t="n">
        <f aca="false">ROUND(Q330+R330,2)</f>
        <v>0</v>
      </c>
    </row>
    <row r="331" customFormat="false" ht="32.8" hidden="false" customHeight="false" outlineLevel="0" collapsed="false">
      <c r="A331" s="99" t="s">
        <v>426</v>
      </c>
      <c r="B331" s="45" t="s">
        <v>8</v>
      </c>
      <c r="C331" s="46" t="n">
        <v>91845</v>
      </c>
      <c r="D331" s="47" t="s">
        <v>65</v>
      </c>
      <c r="E331" s="48" t="s">
        <v>42</v>
      </c>
      <c r="F331" s="49" t="n">
        <v>3</v>
      </c>
      <c r="G331" s="50"/>
      <c r="H331" s="50"/>
      <c r="I331" s="50" t="n">
        <f aca="false">ROUND((H331+G331),2)</f>
        <v>0</v>
      </c>
      <c r="J331" s="50" t="n">
        <f aca="false">ROUND((G331*F331),2)</f>
        <v>0</v>
      </c>
      <c r="K331" s="50" t="n">
        <f aca="false">ROUND((H331*F331),2)</f>
        <v>0</v>
      </c>
      <c r="L331" s="50" t="n">
        <f aca="false">ROUND((K331+J331),2)</f>
        <v>0</v>
      </c>
      <c r="M331" s="50" t="n">
        <f aca="false">ROUND((IF(P331="BDI 1",((1+($S$3/100))*G331),((1+($S$4/100))*G331))),2)</f>
        <v>0</v>
      </c>
      <c r="N331" s="50" t="n">
        <f aca="false">ROUND((IF(P331="BDI 1",((1+($S$3/100))*H331),((1+($S$4/100))*H331))),2)</f>
        <v>0</v>
      </c>
      <c r="O331" s="50" t="n">
        <f aca="false">ROUND((M331+N331),2)</f>
        <v>0</v>
      </c>
      <c r="P331" s="51" t="s">
        <v>28</v>
      </c>
      <c r="Q331" s="50" t="n">
        <f aca="false">ROUND(M331*F331,2)</f>
        <v>0</v>
      </c>
      <c r="R331" s="50" t="n">
        <f aca="false">ROUND(N331*F331,2)</f>
        <v>0</v>
      </c>
      <c r="S331" s="52" t="n">
        <f aca="false">ROUND(Q331+R331,2)</f>
        <v>0</v>
      </c>
    </row>
    <row r="332" customFormat="false" ht="15" hidden="false" customHeight="false" outlineLevel="0" collapsed="false">
      <c r="A332" s="53"/>
      <c r="B332" s="54"/>
      <c r="C332" s="55"/>
      <c r="D332" s="56"/>
      <c r="E332" s="55"/>
      <c r="F332" s="57"/>
      <c r="G332" s="57"/>
      <c r="H332" s="57"/>
      <c r="I332" s="58"/>
      <c r="J332" s="58"/>
      <c r="K332" s="58"/>
      <c r="L332" s="58"/>
      <c r="M332" s="59"/>
      <c r="N332" s="59"/>
      <c r="O332" s="59"/>
      <c r="P332" s="59"/>
      <c r="Q332" s="59"/>
      <c r="R332" s="59"/>
      <c r="S332" s="60"/>
    </row>
    <row r="333" customFormat="false" ht="15" hidden="false" customHeight="false" outlineLevel="0" collapsed="false">
      <c r="A333" s="98" t="n">
        <v>25</v>
      </c>
      <c r="B333" s="38"/>
      <c r="C333" s="39"/>
      <c r="D333" s="40" t="s">
        <v>427</v>
      </c>
      <c r="E333" s="40"/>
      <c r="F333" s="41"/>
      <c r="G333" s="42"/>
      <c r="H333" s="42"/>
      <c r="I333" s="42"/>
      <c r="J333" s="42" t="n">
        <f aca="false">SUBTOTAL(9,J334:J346)</f>
        <v>0</v>
      </c>
      <c r="K333" s="42" t="n">
        <f aca="false">SUBTOTAL(9,K334:K346)</f>
        <v>0</v>
      </c>
      <c r="L333" s="42" t="n">
        <f aca="false">SUBTOTAL(9,L334:L346)</f>
        <v>0</v>
      </c>
      <c r="M333" s="42"/>
      <c r="N333" s="42"/>
      <c r="O333" s="42"/>
      <c r="P333" s="42"/>
      <c r="Q333" s="42" t="n">
        <f aca="false">SUBTOTAL(9,Q334:Q346)</f>
        <v>0</v>
      </c>
      <c r="R333" s="42" t="n">
        <f aca="false">SUBTOTAL(9,R334:R346)</f>
        <v>0</v>
      </c>
      <c r="S333" s="43" t="n">
        <f aca="false">SUBTOTAL(9,S334:S346)</f>
        <v>0</v>
      </c>
    </row>
    <row r="334" customFormat="false" ht="22.35" hidden="false" customHeight="false" outlineLevel="0" collapsed="false">
      <c r="A334" s="99" t="s">
        <v>428</v>
      </c>
      <c r="B334" s="45" t="s">
        <v>8</v>
      </c>
      <c r="C334" s="46" t="n">
        <v>103276</v>
      </c>
      <c r="D334" s="47" t="s">
        <v>399</v>
      </c>
      <c r="E334" s="48" t="s">
        <v>40</v>
      </c>
      <c r="F334" s="49" t="n">
        <v>1</v>
      </c>
      <c r="G334" s="50"/>
      <c r="H334" s="50"/>
      <c r="I334" s="50" t="n">
        <f aca="false">ROUND((H334+G334),2)</f>
        <v>0</v>
      </c>
      <c r="J334" s="50" t="n">
        <f aca="false">ROUND((G334*F334),2)</f>
        <v>0</v>
      </c>
      <c r="K334" s="50" t="n">
        <f aca="false">ROUND((H334*F334),2)</f>
        <v>0</v>
      </c>
      <c r="L334" s="50" t="n">
        <f aca="false">ROUND((K334+J334),2)</f>
        <v>0</v>
      </c>
      <c r="M334" s="50" t="n">
        <f aca="false">ROUND((IF(P334="BDI 1",((1+($S$3/100))*G334),((1+($S$4/100))*G334))),2)</f>
        <v>0</v>
      </c>
      <c r="N334" s="50" t="n">
        <f aca="false">ROUND((IF(P334="BDI 1",((1+($S$3/100))*H334),((1+($S$4/100))*H334))),2)</f>
        <v>0</v>
      </c>
      <c r="O334" s="50" t="n">
        <f aca="false">ROUND((M334+N334),2)</f>
        <v>0</v>
      </c>
      <c r="P334" s="51" t="s">
        <v>28</v>
      </c>
      <c r="Q334" s="50" t="n">
        <f aca="false">ROUND(M334*F334,2)</f>
        <v>0</v>
      </c>
      <c r="R334" s="50" t="n">
        <f aca="false">ROUND(N334*F334,2)</f>
        <v>0</v>
      </c>
      <c r="S334" s="52" t="n">
        <f aca="false">ROUND(Q334+R334,2)</f>
        <v>0</v>
      </c>
    </row>
    <row r="335" customFormat="false" ht="32.8" hidden="false" customHeight="false" outlineLevel="0" collapsed="false">
      <c r="A335" s="99" t="s">
        <v>429</v>
      </c>
      <c r="B335" s="45" t="s">
        <v>8</v>
      </c>
      <c r="C335" s="46" t="n">
        <v>103290</v>
      </c>
      <c r="D335" s="47" t="s">
        <v>41</v>
      </c>
      <c r="E335" s="48" t="s">
        <v>42</v>
      </c>
      <c r="F335" s="49" t="n">
        <v>3</v>
      </c>
      <c r="G335" s="50"/>
      <c r="H335" s="50"/>
      <c r="I335" s="50" t="n">
        <f aca="false">ROUND((H335+G335),2)</f>
        <v>0</v>
      </c>
      <c r="J335" s="50" t="n">
        <f aca="false">ROUND((G335*F335),2)</f>
        <v>0</v>
      </c>
      <c r="K335" s="50" t="n">
        <f aca="false">ROUND((H335*F335),2)</f>
        <v>0</v>
      </c>
      <c r="L335" s="50" t="n">
        <f aca="false">ROUND((K335+J335),2)</f>
        <v>0</v>
      </c>
      <c r="M335" s="50" t="n">
        <f aca="false">ROUND((IF(P335="BDI 1",((1+($S$3/100))*G335),((1+($S$4/100))*G335))),2)</f>
        <v>0</v>
      </c>
      <c r="N335" s="50" t="n">
        <f aca="false">ROUND((IF(P335="BDI 1",((1+($S$3/100))*H335),((1+($S$4/100))*H335))),2)</f>
        <v>0</v>
      </c>
      <c r="O335" s="50" t="n">
        <f aca="false">ROUND((M335+N335),2)</f>
        <v>0</v>
      </c>
      <c r="P335" s="51" t="s">
        <v>28</v>
      </c>
      <c r="Q335" s="50" t="n">
        <f aca="false">ROUND(M335*F335,2)</f>
        <v>0</v>
      </c>
      <c r="R335" s="50" t="n">
        <f aca="false">ROUND(N335*F335,2)</f>
        <v>0</v>
      </c>
      <c r="S335" s="52" t="n">
        <f aca="false">ROUND(Q335+R335,2)</f>
        <v>0</v>
      </c>
    </row>
    <row r="336" customFormat="false" ht="22.35" hidden="false" customHeight="false" outlineLevel="0" collapsed="false">
      <c r="A336" s="99" t="s">
        <v>430</v>
      </c>
      <c r="B336" s="45" t="s">
        <v>8</v>
      </c>
      <c r="C336" s="46" t="n">
        <v>97641</v>
      </c>
      <c r="D336" s="47" t="s">
        <v>43</v>
      </c>
      <c r="E336" s="48" t="s">
        <v>27</v>
      </c>
      <c r="F336" s="49" t="n">
        <v>0.28</v>
      </c>
      <c r="G336" s="50"/>
      <c r="H336" s="50"/>
      <c r="I336" s="50" t="n">
        <f aca="false">ROUND((H336+G336),2)</f>
        <v>0</v>
      </c>
      <c r="J336" s="50" t="n">
        <f aca="false">ROUND((G336*F336),2)</f>
        <v>0</v>
      </c>
      <c r="K336" s="50" t="n">
        <f aca="false">ROUND((H336*F336),2)</f>
        <v>0</v>
      </c>
      <c r="L336" s="50" t="n">
        <f aca="false">ROUND((K336+J336),2)</f>
        <v>0</v>
      </c>
      <c r="M336" s="50" t="n">
        <f aca="false">ROUND((IF(P336="BDI 1",((1+($S$3/100))*G336),((1+($S$4/100))*G336))),2)</f>
        <v>0</v>
      </c>
      <c r="N336" s="50" t="n">
        <f aca="false">ROUND((IF(P336="BDI 1",((1+($S$3/100))*H336),((1+($S$4/100))*H336))),2)</f>
        <v>0</v>
      </c>
      <c r="O336" s="50" t="n">
        <f aca="false">ROUND((M336+N336),2)</f>
        <v>0</v>
      </c>
      <c r="P336" s="51" t="s">
        <v>28</v>
      </c>
      <c r="Q336" s="50" t="n">
        <f aca="false">ROUND(M336*F336,2)</f>
        <v>0</v>
      </c>
      <c r="R336" s="50" t="n">
        <f aca="false">ROUND(N336*F336,2)</f>
        <v>0</v>
      </c>
      <c r="S336" s="52" t="n">
        <f aca="false">ROUND(Q336+R336,2)</f>
        <v>0</v>
      </c>
    </row>
    <row r="337" customFormat="false" ht="32.8" hidden="false" customHeight="false" outlineLevel="0" collapsed="false">
      <c r="A337" s="99" t="s">
        <v>431</v>
      </c>
      <c r="B337" s="45" t="s">
        <v>8</v>
      </c>
      <c r="C337" s="46" t="n">
        <v>90437</v>
      </c>
      <c r="D337" s="47" t="s">
        <v>47</v>
      </c>
      <c r="E337" s="48" t="s">
        <v>40</v>
      </c>
      <c r="F337" s="49" t="n">
        <v>1</v>
      </c>
      <c r="G337" s="50"/>
      <c r="H337" s="50"/>
      <c r="I337" s="50" t="n">
        <f aca="false">ROUND((H337+G337),2)</f>
        <v>0</v>
      </c>
      <c r="J337" s="50" t="n">
        <f aca="false">ROUND((G337*F337),2)</f>
        <v>0</v>
      </c>
      <c r="K337" s="50" t="n">
        <f aca="false">ROUND((H337*F337),2)</f>
        <v>0</v>
      </c>
      <c r="L337" s="50" t="n">
        <f aca="false">ROUND((K337+J337),2)</f>
        <v>0</v>
      </c>
      <c r="M337" s="50" t="n">
        <f aca="false">ROUND((IF(P337="BDI 1",((1+($S$3/100))*G337),((1+($S$4/100))*G337))),2)</f>
        <v>0</v>
      </c>
      <c r="N337" s="50" t="n">
        <f aca="false">ROUND((IF(P337="BDI 1",((1+($S$3/100))*H337),((1+($S$4/100))*H337))),2)</f>
        <v>0</v>
      </c>
      <c r="O337" s="50" t="n">
        <f aca="false">ROUND((M337+N337),2)</f>
        <v>0</v>
      </c>
      <c r="P337" s="51" t="s">
        <v>28</v>
      </c>
      <c r="Q337" s="50" t="n">
        <f aca="false">ROUND(M337*F337,2)</f>
        <v>0</v>
      </c>
      <c r="R337" s="50" t="n">
        <f aca="false">ROUND(N337*F337,2)</f>
        <v>0</v>
      </c>
      <c r="S337" s="52" t="n">
        <f aca="false">ROUND(Q337+R337,2)</f>
        <v>0</v>
      </c>
    </row>
    <row r="338" customFormat="false" ht="15" hidden="false" customHeight="false" outlineLevel="0" collapsed="false">
      <c r="A338" s="99" t="s">
        <v>432</v>
      </c>
      <c r="B338" s="45" t="s">
        <v>8</v>
      </c>
      <c r="C338" s="46" t="n">
        <v>38124</v>
      </c>
      <c r="D338" s="47" t="s">
        <v>49</v>
      </c>
      <c r="E338" s="48" t="s">
        <v>40</v>
      </c>
      <c r="F338" s="49" t="n">
        <v>1</v>
      </c>
      <c r="G338" s="50"/>
      <c r="H338" s="50"/>
      <c r="I338" s="50" t="n">
        <f aca="false">ROUND((H338+G338),2)</f>
        <v>0</v>
      </c>
      <c r="J338" s="50" t="n">
        <f aca="false">ROUND((G338*F338),2)</f>
        <v>0</v>
      </c>
      <c r="K338" s="50" t="n">
        <f aca="false">ROUND((H338*F338),2)</f>
        <v>0</v>
      </c>
      <c r="L338" s="50" t="n">
        <f aca="false">ROUND((K338+J338),2)</f>
        <v>0</v>
      </c>
      <c r="M338" s="50" t="n">
        <f aca="false">ROUND((IF(P338="BDI 1",((1+($S$3/100))*G338),((1+($S$4/100))*G338))),2)</f>
        <v>0</v>
      </c>
      <c r="N338" s="50" t="n">
        <f aca="false">ROUND((IF(P338="BDI 1",((1+($S$3/100))*H338),((1+($S$4/100))*H338))),2)</f>
        <v>0</v>
      </c>
      <c r="O338" s="50" t="n">
        <f aca="false">ROUND((M338+N338),2)</f>
        <v>0</v>
      </c>
      <c r="P338" s="51" t="s">
        <v>28</v>
      </c>
      <c r="Q338" s="50" t="n">
        <f aca="false">ROUND(M338*F338,2)</f>
        <v>0</v>
      </c>
      <c r="R338" s="50" t="n">
        <f aca="false">ROUND(N338*F338,2)</f>
        <v>0</v>
      </c>
      <c r="S338" s="52" t="n">
        <f aca="false">ROUND(Q338+R338,2)</f>
        <v>0</v>
      </c>
    </row>
    <row r="339" customFormat="false" ht="22.35" hidden="false" customHeight="false" outlineLevel="0" collapsed="false">
      <c r="A339" s="99" t="s">
        <v>433</v>
      </c>
      <c r="B339" s="45" t="s">
        <v>51</v>
      </c>
      <c r="C339" s="46" t="n">
        <v>63148</v>
      </c>
      <c r="D339" s="47" t="s">
        <v>52</v>
      </c>
      <c r="E339" s="48" t="s">
        <v>42</v>
      </c>
      <c r="F339" s="49" t="n">
        <v>3</v>
      </c>
      <c r="G339" s="50"/>
      <c r="H339" s="50"/>
      <c r="I339" s="50" t="n">
        <f aca="false">ROUND((H339+G339),2)</f>
        <v>0</v>
      </c>
      <c r="J339" s="50" t="n">
        <f aca="false">ROUND((G339*F339),2)</f>
        <v>0</v>
      </c>
      <c r="K339" s="50" t="n">
        <f aca="false">ROUND((H339*F339),2)</f>
        <v>0</v>
      </c>
      <c r="L339" s="50" t="n">
        <f aca="false">ROUND((K339+J339),2)</f>
        <v>0</v>
      </c>
      <c r="M339" s="50" t="n">
        <f aca="false">ROUND((IF(P339="BDI 1",((1+($S$3/100))*G339),((1+($S$4/100))*G339))),2)</f>
        <v>0</v>
      </c>
      <c r="N339" s="50" t="n">
        <f aca="false">ROUND((IF(P339="BDI 1",((1+($S$3/100))*H339),((1+($S$4/100))*H339))),2)</f>
        <v>0</v>
      </c>
      <c r="O339" s="50" t="n">
        <f aca="false">ROUND((M339+N339),2)</f>
        <v>0</v>
      </c>
      <c r="P339" s="51" t="s">
        <v>28</v>
      </c>
      <c r="Q339" s="50" t="n">
        <f aca="false">ROUND(M339*F339,2)</f>
        <v>0</v>
      </c>
      <c r="R339" s="50" t="n">
        <f aca="false">ROUND(N339*F339,2)</f>
        <v>0</v>
      </c>
      <c r="S339" s="52" t="n">
        <f aca="false">ROUND(Q339+R339,2)</f>
        <v>0</v>
      </c>
    </row>
    <row r="340" customFormat="false" ht="32.8" hidden="false" customHeight="false" outlineLevel="0" collapsed="false">
      <c r="A340" s="99" t="s">
        <v>434</v>
      </c>
      <c r="B340" s="45" t="s">
        <v>51</v>
      </c>
      <c r="C340" s="46" t="n">
        <v>101</v>
      </c>
      <c r="D340" s="47" t="s">
        <v>391</v>
      </c>
      <c r="E340" s="48" t="s">
        <v>42</v>
      </c>
      <c r="F340" s="49" t="n">
        <v>3</v>
      </c>
      <c r="G340" s="50"/>
      <c r="H340" s="50"/>
      <c r="I340" s="50" t="n">
        <f aca="false">ROUND((H340+G340),2)</f>
        <v>0</v>
      </c>
      <c r="J340" s="50" t="n">
        <f aca="false">ROUND((G340*F340),2)</f>
        <v>0</v>
      </c>
      <c r="K340" s="50" t="n">
        <f aca="false">ROUND((H340*F340),2)</f>
        <v>0</v>
      </c>
      <c r="L340" s="50" t="n">
        <f aca="false">ROUND((K340+J340),2)</f>
        <v>0</v>
      </c>
      <c r="M340" s="50" t="n">
        <f aca="false">ROUND((IF(P340="BDI 1",((1+($S$3/100))*G340),((1+($S$4/100))*G340))),2)</f>
        <v>0</v>
      </c>
      <c r="N340" s="50" t="n">
        <f aca="false">ROUND((IF(P340="BDI 1",((1+($S$3/100))*H340),((1+($S$4/100))*H340))),2)</f>
        <v>0</v>
      </c>
      <c r="O340" s="50" t="n">
        <f aca="false">ROUND((M340+N340),2)</f>
        <v>0</v>
      </c>
      <c r="P340" s="51" t="s">
        <v>28</v>
      </c>
      <c r="Q340" s="50" t="n">
        <f aca="false">ROUND(M340*F340,2)</f>
        <v>0</v>
      </c>
      <c r="R340" s="50" t="n">
        <f aca="false">ROUND(N340*F340,2)</f>
        <v>0</v>
      </c>
      <c r="S340" s="52" t="n">
        <f aca="false">ROUND(Q340+R340,2)</f>
        <v>0</v>
      </c>
    </row>
    <row r="341" customFormat="false" ht="15" hidden="false" customHeight="false" outlineLevel="0" collapsed="false">
      <c r="A341" s="99" t="s">
        <v>435</v>
      </c>
      <c r="B341" s="45" t="s">
        <v>51</v>
      </c>
      <c r="C341" s="46" t="n">
        <v>96</v>
      </c>
      <c r="D341" s="47" t="s">
        <v>56</v>
      </c>
      <c r="E341" s="48" t="s">
        <v>42</v>
      </c>
      <c r="F341" s="49" t="n">
        <v>3.6</v>
      </c>
      <c r="G341" s="50"/>
      <c r="H341" s="50"/>
      <c r="I341" s="50" t="n">
        <f aca="false">ROUND((H341+G341),2)</f>
        <v>0</v>
      </c>
      <c r="J341" s="50" t="n">
        <f aca="false">ROUND((G341*F341),2)</f>
        <v>0</v>
      </c>
      <c r="K341" s="50" t="n">
        <f aca="false">ROUND((H341*F341),2)</f>
        <v>0</v>
      </c>
      <c r="L341" s="50" t="n">
        <f aca="false">ROUND((K341+J341),2)</f>
        <v>0</v>
      </c>
      <c r="M341" s="50" t="n">
        <f aca="false">ROUND((IF(P341="BDI 1",((1+($S$3/100))*G341),((1+($S$4/100))*G341))),2)</f>
        <v>0</v>
      </c>
      <c r="N341" s="50" t="n">
        <f aca="false">ROUND((IF(P341="BDI 1",((1+($S$3/100))*H341),((1+($S$4/100))*H341))),2)</f>
        <v>0</v>
      </c>
      <c r="O341" s="50" t="n">
        <f aca="false">ROUND((M341+N341),2)</f>
        <v>0</v>
      </c>
      <c r="P341" s="51" t="s">
        <v>28</v>
      </c>
      <c r="Q341" s="50" t="n">
        <f aca="false">ROUND(M341*F341,2)</f>
        <v>0</v>
      </c>
      <c r="R341" s="50" t="n">
        <f aca="false">ROUND(N341*F341,2)</f>
        <v>0</v>
      </c>
      <c r="S341" s="52" t="n">
        <f aca="false">ROUND(Q341+R341,2)</f>
        <v>0</v>
      </c>
    </row>
    <row r="342" customFormat="false" ht="15" hidden="false" customHeight="false" outlineLevel="0" collapsed="false">
      <c r="A342" s="99" t="s">
        <v>436</v>
      </c>
      <c r="B342" s="45" t="s">
        <v>58</v>
      </c>
      <c r="C342" s="46" t="n">
        <v>195</v>
      </c>
      <c r="D342" s="47" t="s">
        <v>59</v>
      </c>
      <c r="E342" s="48" t="s">
        <v>40</v>
      </c>
      <c r="F342" s="49" t="n">
        <v>1</v>
      </c>
      <c r="G342" s="50"/>
      <c r="H342" s="50"/>
      <c r="I342" s="50" t="n">
        <f aca="false">ROUND((H342+G342),2)</f>
        <v>0</v>
      </c>
      <c r="J342" s="50" t="n">
        <f aca="false">ROUND((G342*F342),2)</f>
        <v>0</v>
      </c>
      <c r="K342" s="50" t="n">
        <f aca="false">ROUND((H342*F342),2)</f>
        <v>0</v>
      </c>
      <c r="L342" s="50" t="n">
        <f aca="false">ROUND((K342+J342),2)</f>
        <v>0</v>
      </c>
      <c r="M342" s="50" t="n">
        <f aca="false">ROUND((IF(P342="BDI 1",((1+($S$3/100))*G342),((1+($S$4/100))*G342))),2)</f>
        <v>0</v>
      </c>
      <c r="N342" s="50" t="n">
        <f aca="false">ROUND((IF(P342="BDI 1",((1+($S$3/100))*H342),((1+($S$4/100))*H342))),2)</f>
        <v>0</v>
      </c>
      <c r="O342" s="50" t="n">
        <f aca="false">ROUND((M342+N342),2)</f>
        <v>0</v>
      </c>
      <c r="P342" s="51" t="s">
        <v>28</v>
      </c>
      <c r="Q342" s="50" t="n">
        <f aca="false">ROUND(M342*F342,2)</f>
        <v>0</v>
      </c>
      <c r="R342" s="50" t="n">
        <f aca="false">ROUND(N342*F342,2)</f>
        <v>0</v>
      </c>
      <c r="S342" s="52" t="n">
        <f aca="false">ROUND(Q342+R342,2)</f>
        <v>0</v>
      </c>
    </row>
    <row r="343" customFormat="false" ht="15" hidden="false" customHeight="false" outlineLevel="0" collapsed="false">
      <c r="A343" s="99" t="s">
        <v>437</v>
      </c>
      <c r="B343" s="45" t="s">
        <v>51</v>
      </c>
      <c r="C343" s="46" t="n">
        <v>98</v>
      </c>
      <c r="D343" s="47" t="s">
        <v>61</v>
      </c>
      <c r="E343" s="48" t="s">
        <v>40</v>
      </c>
      <c r="F343" s="49" t="n">
        <v>1</v>
      </c>
      <c r="G343" s="50"/>
      <c r="H343" s="50"/>
      <c r="I343" s="50" t="n">
        <f aca="false">ROUND((H343+G343),2)</f>
        <v>0</v>
      </c>
      <c r="J343" s="50" t="n">
        <f aca="false">ROUND((G343*F343),2)</f>
        <v>0</v>
      </c>
      <c r="K343" s="50" t="n">
        <f aca="false">ROUND((H343*F343),2)</f>
        <v>0</v>
      </c>
      <c r="L343" s="50" t="n">
        <f aca="false">ROUND((K343+J343),2)</f>
        <v>0</v>
      </c>
      <c r="M343" s="50" t="n">
        <f aca="false">ROUND((IF(P343="BDI 1",((1+($S$3/100))*G343),((1+($S$4/100))*G343))),2)</f>
        <v>0</v>
      </c>
      <c r="N343" s="50" t="n">
        <f aca="false">ROUND((IF(P343="BDI 1",((1+($S$3/100))*H343),((1+($S$4/100))*H343))),2)</f>
        <v>0</v>
      </c>
      <c r="O343" s="50" t="n">
        <f aca="false">ROUND((M343+N343),2)</f>
        <v>0</v>
      </c>
      <c r="P343" s="51" t="s">
        <v>28</v>
      </c>
      <c r="Q343" s="50" t="n">
        <f aca="false">ROUND(M343*F343,2)</f>
        <v>0</v>
      </c>
      <c r="R343" s="50" t="n">
        <f aca="false">ROUND(N343*F343,2)</f>
        <v>0</v>
      </c>
      <c r="S343" s="52" t="n">
        <f aca="false">ROUND(Q343+R343,2)</f>
        <v>0</v>
      </c>
    </row>
    <row r="344" customFormat="false" ht="22.35" hidden="false" customHeight="false" outlineLevel="0" collapsed="false">
      <c r="A344" s="99" t="s">
        <v>438</v>
      </c>
      <c r="B344" s="45" t="s">
        <v>8</v>
      </c>
      <c r="C344" s="46" t="n">
        <v>104315</v>
      </c>
      <c r="D344" s="47" t="s">
        <v>63</v>
      </c>
      <c r="E344" s="48" t="s">
        <v>42</v>
      </c>
      <c r="F344" s="49" t="n">
        <v>3</v>
      </c>
      <c r="G344" s="50"/>
      <c r="H344" s="50"/>
      <c r="I344" s="50" t="n">
        <f aca="false">ROUND((H344+G344),2)</f>
        <v>0</v>
      </c>
      <c r="J344" s="50" t="n">
        <f aca="false">ROUND((G344*F344),2)</f>
        <v>0</v>
      </c>
      <c r="K344" s="50" t="n">
        <f aca="false">ROUND((H344*F344),2)</f>
        <v>0</v>
      </c>
      <c r="L344" s="50" t="n">
        <f aca="false">ROUND((K344+J344),2)</f>
        <v>0</v>
      </c>
      <c r="M344" s="50" t="n">
        <f aca="false">ROUND((IF(P344="BDI 1",((1+($S$3/100))*G344),((1+($S$4/100))*G344))),2)</f>
        <v>0</v>
      </c>
      <c r="N344" s="50" t="n">
        <f aca="false">ROUND((IF(P344="BDI 1",((1+($S$3/100))*H344),((1+($S$4/100))*H344))),2)</f>
        <v>0</v>
      </c>
      <c r="O344" s="50" t="n">
        <f aca="false">ROUND((M344+N344),2)</f>
        <v>0</v>
      </c>
      <c r="P344" s="51" t="s">
        <v>28</v>
      </c>
      <c r="Q344" s="50" t="n">
        <f aca="false">ROUND(M344*F344,2)</f>
        <v>0</v>
      </c>
      <c r="R344" s="50" t="n">
        <f aca="false">ROUND(N344*F344,2)</f>
        <v>0</v>
      </c>
      <c r="S344" s="52" t="n">
        <f aca="false">ROUND(Q344+R344,2)</f>
        <v>0</v>
      </c>
    </row>
    <row r="345" customFormat="false" ht="32.8" hidden="false" customHeight="false" outlineLevel="0" collapsed="false">
      <c r="A345" s="99" t="s">
        <v>439</v>
      </c>
      <c r="B345" s="45" t="s">
        <v>8</v>
      </c>
      <c r="C345" s="46" t="n">
        <v>91845</v>
      </c>
      <c r="D345" s="47" t="s">
        <v>65</v>
      </c>
      <c r="E345" s="48" t="s">
        <v>42</v>
      </c>
      <c r="F345" s="49" t="n">
        <v>3</v>
      </c>
      <c r="G345" s="50"/>
      <c r="H345" s="50"/>
      <c r="I345" s="50" t="n">
        <f aca="false">ROUND((H345+G345),2)</f>
        <v>0</v>
      </c>
      <c r="J345" s="50" t="n">
        <f aca="false">ROUND((G345*F345),2)</f>
        <v>0</v>
      </c>
      <c r="K345" s="50" t="n">
        <f aca="false">ROUND((H345*F345),2)</f>
        <v>0</v>
      </c>
      <c r="L345" s="50" t="n">
        <f aca="false">ROUND((K345+J345),2)</f>
        <v>0</v>
      </c>
      <c r="M345" s="50" t="n">
        <f aca="false">ROUND((IF(P345="BDI 1",((1+($S$3/100))*G345),((1+($S$4/100))*G345))),2)</f>
        <v>0</v>
      </c>
      <c r="N345" s="50" t="n">
        <f aca="false">ROUND((IF(P345="BDI 1",((1+($S$3/100))*H345),((1+($S$4/100))*H345))),2)</f>
        <v>0</v>
      </c>
      <c r="O345" s="50" t="n">
        <f aca="false">ROUND((M345+N345),2)</f>
        <v>0</v>
      </c>
      <c r="P345" s="51" t="s">
        <v>28</v>
      </c>
      <c r="Q345" s="50" t="n">
        <f aca="false">ROUND(M345*F345,2)</f>
        <v>0</v>
      </c>
      <c r="R345" s="50" t="n">
        <f aca="false">ROUND(N345*F345,2)</f>
        <v>0</v>
      </c>
      <c r="S345" s="52" t="n">
        <f aca="false">ROUND(Q345+R345,2)</f>
        <v>0</v>
      </c>
    </row>
    <row r="346" customFormat="false" ht="22.35" hidden="false" customHeight="false" outlineLevel="0" collapsed="false">
      <c r="A346" s="99" t="s">
        <v>440</v>
      </c>
      <c r="B346" s="45" t="s">
        <v>8</v>
      </c>
      <c r="C346" s="46" t="n">
        <v>96113</v>
      </c>
      <c r="D346" s="47" t="s">
        <v>45</v>
      </c>
      <c r="E346" s="48" t="s">
        <v>27</v>
      </c>
      <c r="F346" s="49" t="n">
        <v>0.31</v>
      </c>
      <c r="G346" s="50"/>
      <c r="H346" s="50"/>
      <c r="I346" s="50" t="n">
        <f aca="false">ROUND((H346+G346),2)</f>
        <v>0</v>
      </c>
      <c r="J346" s="50" t="n">
        <f aca="false">ROUND((G346*F346),2)</f>
        <v>0</v>
      </c>
      <c r="K346" s="50" t="n">
        <f aca="false">ROUND((H346*F346),2)</f>
        <v>0</v>
      </c>
      <c r="L346" s="50" t="n">
        <f aca="false">ROUND((K346+J346),2)</f>
        <v>0</v>
      </c>
      <c r="M346" s="50" t="n">
        <f aca="false">ROUND((IF(P346="BDI 1",((1+($S$3/100))*G346),((1+($S$4/100))*G346))),2)</f>
        <v>0</v>
      </c>
      <c r="N346" s="50" t="n">
        <f aca="false">ROUND((IF(P346="BDI 1",((1+($S$3/100))*H346),((1+($S$4/100))*H346))),2)</f>
        <v>0</v>
      </c>
      <c r="O346" s="50" t="n">
        <f aca="false">ROUND((M346+N346),2)</f>
        <v>0</v>
      </c>
      <c r="P346" s="51" t="s">
        <v>28</v>
      </c>
      <c r="Q346" s="50" t="n">
        <f aca="false">ROUND(M346*F346,2)</f>
        <v>0</v>
      </c>
      <c r="R346" s="50" t="n">
        <f aca="false">ROUND(N346*F346,2)</f>
        <v>0</v>
      </c>
      <c r="S346" s="52" t="n">
        <f aca="false">ROUND(Q346+R346,2)</f>
        <v>0</v>
      </c>
    </row>
    <row r="347" customFormat="false" ht="15" hidden="false" customHeight="false" outlineLevel="0" collapsed="false">
      <c r="A347" s="53"/>
      <c r="B347" s="54"/>
      <c r="C347" s="55"/>
      <c r="D347" s="56"/>
      <c r="E347" s="55"/>
      <c r="F347" s="57"/>
      <c r="G347" s="57"/>
      <c r="H347" s="57"/>
      <c r="I347" s="58"/>
      <c r="J347" s="58"/>
      <c r="K347" s="58"/>
      <c r="L347" s="58"/>
      <c r="M347" s="59"/>
      <c r="N347" s="59"/>
      <c r="O347" s="59"/>
      <c r="P347" s="59"/>
      <c r="Q347" s="59"/>
      <c r="R347" s="59"/>
      <c r="S347" s="60"/>
    </row>
    <row r="348" customFormat="false" ht="15" hidden="false" customHeight="false" outlineLevel="0" collapsed="false">
      <c r="A348" s="98" t="n">
        <v>26</v>
      </c>
      <c r="B348" s="38"/>
      <c r="C348" s="39"/>
      <c r="D348" s="40" t="s">
        <v>441</v>
      </c>
      <c r="E348" s="40"/>
      <c r="F348" s="41"/>
      <c r="G348" s="42"/>
      <c r="H348" s="42"/>
      <c r="I348" s="42"/>
      <c r="J348" s="42" t="n">
        <f aca="false">SUBTOTAL(9,J349:J359)</f>
        <v>0</v>
      </c>
      <c r="K348" s="42" t="n">
        <f aca="false">SUBTOTAL(9,K349:K359)</f>
        <v>0</v>
      </c>
      <c r="L348" s="42" t="n">
        <f aca="false">SUBTOTAL(9,L349:L359)</f>
        <v>0</v>
      </c>
      <c r="M348" s="42"/>
      <c r="N348" s="42"/>
      <c r="O348" s="42"/>
      <c r="P348" s="42"/>
      <c r="Q348" s="42" t="n">
        <f aca="false">SUBTOTAL(9,Q349:Q359)</f>
        <v>0</v>
      </c>
      <c r="R348" s="42" t="n">
        <f aca="false">SUBTOTAL(9,R349:R359)</f>
        <v>0</v>
      </c>
      <c r="S348" s="43" t="n">
        <f aca="false">SUBTOTAL(9,S349:S359)</f>
        <v>0</v>
      </c>
    </row>
    <row r="349" customFormat="false" ht="22.35" hidden="false" customHeight="false" outlineLevel="0" collapsed="false">
      <c r="A349" s="99" t="s">
        <v>442</v>
      </c>
      <c r="B349" s="45" t="s">
        <v>8</v>
      </c>
      <c r="C349" s="46" t="n">
        <v>103244</v>
      </c>
      <c r="D349" s="47" t="s">
        <v>369</v>
      </c>
      <c r="E349" s="48" t="s">
        <v>40</v>
      </c>
      <c r="F349" s="49" t="n">
        <v>1</v>
      </c>
      <c r="G349" s="50"/>
      <c r="H349" s="50"/>
      <c r="I349" s="50" t="n">
        <f aca="false">ROUND((H349+G349),2)</f>
        <v>0</v>
      </c>
      <c r="J349" s="50" t="n">
        <f aca="false">ROUND((G349*F349),2)</f>
        <v>0</v>
      </c>
      <c r="K349" s="50" t="n">
        <f aca="false">ROUND((H349*F349),2)</f>
        <v>0</v>
      </c>
      <c r="L349" s="50" t="n">
        <f aca="false">ROUND((K349+J349),2)</f>
        <v>0</v>
      </c>
      <c r="M349" s="50" t="n">
        <f aca="false">ROUND((IF(P349="BDI 1",((1+($S$3/100))*G349),((1+($S$4/100))*G349))),2)</f>
        <v>0</v>
      </c>
      <c r="N349" s="50" t="n">
        <f aca="false">ROUND((IF(P349="BDI 1",((1+($S$3/100))*H349),((1+($S$4/100))*H349))),2)</f>
        <v>0</v>
      </c>
      <c r="O349" s="50" t="n">
        <f aca="false">ROUND((M349+N349),2)</f>
        <v>0</v>
      </c>
      <c r="P349" s="51" t="s">
        <v>28</v>
      </c>
      <c r="Q349" s="50" t="n">
        <f aca="false">ROUND(M349*F349,2)</f>
        <v>0</v>
      </c>
      <c r="R349" s="50" t="n">
        <f aca="false">ROUND(N349*F349,2)</f>
        <v>0</v>
      </c>
      <c r="S349" s="52" t="n">
        <f aca="false">ROUND(Q349+R349,2)</f>
        <v>0</v>
      </c>
    </row>
    <row r="350" customFormat="false" ht="32.8" hidden="false" customHeight="false" outlineLevel="0" collapsed="false">
      <c r="A350" s="99" t="s">
        <v>443</v>
      </c>
      <c r="B350" s="45" t="s">
        <v>8</v>
      </c>
      <c r="C350" s="46" t="n">
        <v>103290</v>
      </c>
      <c r="D350" s="47" t="s">
        <v>41</v>
      </c>
      <c r="E350" s="48" t="s">
        <v>42</v>
      </c>
      <c r="F350" s="49" t="n">
        <v>3</v>
      </c>
      <c r="G350" s="50"/>
      <c r="H350" s="50"/>
      <c r="I350" s="50" t="n">
        <f aca="false">ROUND((H350+G350),2)</f>
        <v>0</v>
      </c>
      <c r="J350" s="50" t="n">
        <f aca="false">ROUND((G350*F350),2)</f>
        <v>0</v>
      </c>
      <c r="K350" s="50" t="n">
        <f aca="false">ROUND((H350*F350),2)</f>
        <v>0</v>
      </c>
      <c r="L350" s="50" t="n">
        <f aca="false">ROUND((K350+J350),2)</f>
        <v>0</v>
      </c>
      <c r="M350" s="50" t="n">
        <f aca="false">ROUND((IF(P350="BDI 1",((1+($S$3/100))*G350),((1+($S$4/100))*G350))),2)</f>
        <v>0</v>
      </c>
      <c r="N350" s="50" t="n">
        <f aca="false">ROUND((IF(P350="BDI 1",((1+($S$3/100))*H350),((1+($S$4/100))*H350))),2)</f>
        <v>0</v>
      </c>
      <c r="O350" s="50" t="n">
        <f aca="false">ROUND((M350+N350),2)</f>
        <v>0</v>
      </c>
      <c r="P350" s="51" t="s">
        <v>28</v>
      </c>
      <c r="Q350" s="50" t="n">
        <f aca="false">ROUND(M350*F350,2)</f>
        <v>0</v>
      </c>
      <c r="R350" s="50" t="n">
        <f aca="false">ROUND(N350*F350,2)</f>
        <v>0</v>
      </c>
      <c r="S350" s="52" t="n">
        <f aca="false">ROUND(Q350+R350,2)</f>
        <v>0</v>
      </c>
    </row>
    <row r="351" customFormat="false" ht="32.8" hidden="false" customHeight="false" outlineLevel="0" collapsed="false">
      <c r="A351" s="99" t="s">
        <v>444</v>
      </c>
      <c r="B351" s="45" t="s">
        <v>8</v>
      </c>
      <c r="C351" s="46" t="n">
        <v>90437</v>
      </c>
      <c r="D351" s="47" t="s">
        <v>47</v>
      </c>
      <c r="E351" s="48" t="s">
        <v>40</v>
      </c>
      <c r="F351" s="49" t="n">
        <v>1</v>
      </c>
      <c r="G351" s="50"/>
      <c r="H351" s="50"/>
      <c r="I351" s="50" t="n">
        <f aca="false">ROUND((H351+G351),2)</f>
        <v>0</v>
      </c>
      <c r="J351" s="50" t="n">
        <f aca="false">ROUND((G351*F351),2)</f>
        <v>0</v>
      </c>
      <c r="K351" s="50" t="n">
        <f aca="false">ROUND((H351*F351),2)</f>
        <v>0</v>
      </c>
      <c r="L351" s="50" t="n">
        <f aca="false">ROUND((K351+J351),2)</f>
        <v>0</v>
      </c>
      <c r="M351" s="50" t="n">
        <f aca="false">ROUND((IF(P351="BDI 1",((1+($S$3/100))*G351),((1+($S$4/100))*G351))),2)</f>
        <v>0</v>
      </c>
      <c r="N351" s="50" t="n">
        <f aca="false">ROUND((IF(P351="BDI 1",((1+($S$3/100))*H351),((1+($S$4/100))*H351))),2)</f>
        <v>0</v>
      </c>
      <c r="O351" s="50" t="n">
        <f aca="false">ROUND((M351+N351),2)</f>
        <v>0</v>
      </c>
      <c r="P351" s="51" t="s">
        <v>28</v>
      </c>
      <c r="Q351" s="50" t="n">
        <f aca="false">ROUND(M351*F351,2)</f>
        <v>0</v>
      </c>
      <c r="R351" s="50" t="n">
        <f aca="false">ROUND(N351*F351,2)</f>
        <v>0</v>
      </c>
      <c r="S351" s="52" t="n">
        <f aca="false">ROUND(Q351+R351,2)</f>
        <v>0</v>
      </c>
    </row>
    <row r="352" customFormat="false" ht="15" hidden="false" customHeight="false" outlineLevel="0" collapsed="false">
      <c r="A352" s="99" t="s">
        <v>445</v>
      </c>
      <c r="B352" s="45" t="s">
        <v>8</v>
      </c>
      <c r="C352" s="46" t="n">
        <v>38124</v>
      </c>
      <c r="D352" s="47" t="s">
        <v>49</v>
      </c>
      <c r="E352" s="48" t="s">
        <v>40</v>
      </c>
      <c r="F352" s="49" t="n">
        <v>1</v>
      </c>
      <c r="G352" s="50"/>
      <c r="H352" s="50"/>
      <c r="I352" s="50" t="n">
        <f aca="false">ROUND((H352+G352),2)</f>
        <v>0</v>
      </c>
      <c r="J352" s="50" t="n">
        <f aca="false">ROUND((G352*F352),2)</f>
        <v>0</v>
      </c>
      <c r="K352" s="50" t="n">
        <f aca="false">ROUND((H352*F352),2)</f>
        <v>0</v>
      </c>
      <c r="L352" s="50" t="n">
        <f aca="false">ROUND((K352+J352),2)</f>
        <v>0</v>
      </c>
      <c r="M352" s="50" t="n">
        <f aca="false">ROUND((IF(P352="BDI 1",((1+($S$3/100))*G352),((1+($S$4/100))*G352))),2)</f>
        <v>0</v>
      </c>
      <c r="N352" s="50" t="n">
        <f aca="false">ROUND((IF(P352="BDI 1",((1+($S$3/100))*H352),((1+($S$4/100))*H352))),2)</f>
        <v>0</v>
      </c>
      <c r="O352" s="50" t="n">
        <f aca="false">ROUND((M352+N352),2)</f>
        <v>0</v>
      </c>
      <c r="P352" s="51" t="s">
        <v>28</v>
      </c>
      <c r="Q352" s="50" t="n">
        <f aca="false">ROUND(M352*F352,2)</f>
        <v>0</v>
      </c>
      <c r="R352" s="50" t="n">
        <f aca="false">ROUND(N352*F352,2)</f>
        <v>0</v>
      </c>
      <c r="S352" s="52" t="n">
        <f aca="false">ROUND(Q352+R352,2)</f>
        <v>0</v>
      </c>
    </row>
    <row r="353" customFormat="false" ht="22.35" hidden="false" customHeight="false" outlineLevel="0" collapsed="false">
      <c r="A353" s="99" t="s">
        <v>446</v>
      </c>
      <c r="B353" s="45" t="s">
        <v>51</v>
      </c>
      <c r="C353" s="46" t="n">
        <v>63148</v>
      </c>
      <c r="D353" s="47" t="s">
        <v>52</v>
      </c>
      <c r="E353" s="48" t="s">
        <v>42</v>
      </c>
      <c r="F353" s="49" t="n">
        <v>3</v>
      </c>
      <c r="G353" s="50"/>
      <c r="H353" s="50"/>
      <c r="I353" s="50" t="n">
        <f aca="false">ROUND((H353+G353),2)</f>
        <v>0</v>
      </c>
      <c r="J353" s="50" t="n">
        <f aca="false">ROUND((G353*F353),2)</f>
        <v>0</v>
      </c>
      <c r="K353" s="50" t="n">
        <f aca="false">ROUND((H353*F353),2)</f>
        <v>0</v>
      </c>
      <c r="L353" s="50" t="n">
        <f aca="false">ROUND((K353+J353),2)</f>
        <v>0</v>
      </c>
      <c r="M353" s="50" t="n">
        <f aca="false">ROUND((IF(P353="BDI 1",((1+($S$3/100))*G353),((1+($S$4/100))*G353))),2)</f>
        <v>0</v>
      </c>
      <c r="N353" s="50" t="n">
        <f aca="false">ROUND((IF(P353="BDI 1",((1+($S$3/100))*H353),((1+($S$4/100))*H353))),2)</f>
        <v>0</v>
      </c>
      <c r="O353" s="50" t="n">
        <f aca="false">ROUND((M353+N353),2)</f>
        <v>0</v>
      </c>
      <c r="P353" s="51" t="s">
        <v>28</v>
      </c>
      <c r="Q353" s="50" t="n">
        <f aca="false">ROUND(M353*F353,2)</f>
        <v>0</v>
      </c>
      <c r="R353" s="50" t="n">
        <f aca="false">ROUND(N353*F353,2)</f>
        <v>0</v>
      </c>
      <c r="S353" s="52" t="n">
        <f aca="false">ROUND(Q353+R353,2)</f>
        <v>0</v>
      </c>
    </row>
    <row r="354" customFormat="false" ht="32.8" hidden="false" customHeight="false" outlineLevel="0" collapsed="false">
      <c r="A354" s="99" t="s">
        <v>447</v>
      </c>
      <c r="B354" s="45" t="s">
        <v>51</v>
      </c>
      <c r="C354" s="46" t="n">
        <v>101</v>
      </c>
      <c r="D354" s="47" t="s">
        <v>391</v>
      </c>
      <c r="E354" s="48" t="s">
        <v>42</v>
      </c>
      <c r="F354" s="49" t="n">
        <v>3</v>
      </c>
      <c r="G354" s="50"/>
      <c r="H354" s="50"/>
      <c r="I354" s="50" t="n">
        <f aca="false">ROUND((H354+G354),2)</f>
        <v>0</v>
      </c>
      <c r="J354" s="50" t="n">
        <f aca="false">ROUND((G354*F354),2)</f>
        <v>0</v>
      </c>
      <c r="K354" s="50" t="n">
        <f aca="false">ROUND((H354*F354),2)</f>
        <v>0</v>
      </c>
      <c r="L354" s="50" t="n">
        <f aca="false">ROUND((K354+J354),2)</f>
        <v>0</v>
      </c>
      <c r="M354" s="50" t="n">
        <f aca="false">ROUND((IF(P354="BDI 1",((1+($S$3/100))*G354),((1+($S$4/100))*G354))),2)</f>
        <v>0</v>
      </c>
      <c r="N354" s="50" t="n">
        <f aca="false">ROUND((IF(P354="BDI 1",((1+($S$3/100))*H354),((1+($S$4/100))*H354))),2)</f>
        <v>0</v>
      </c>
      <c r="O354" s="50" t="n">
        <f aca="false">ROUND((M354+N354),2)</f>
        <v>0</v>
      </c>
      <c r="P354" s="51" t="s">
        <v>28</v>
      </c>
      <c r="Q354" s="50" t="n">
        <f aca="false">ROUND(M354*F354,2)</f>
        <v>0</v>
      </c>
      <c r="R354" s="50" t="n">
        <f aca="false">ROUND(N354*F354,2)</f>
        <v>0</v>
      </c>
      <c r="S354" s="52" t="n">
        <f aca="false">ROUND(Q354+R354,2)</f>
        <v>0</v>
      </c>
    </row>
    <row r="355" customFormat="false" ht="15" hidden="false" customHeight="false" outlineLevel="0" collapsed="false">
      <c r="A355" s="99" t="s">
        <v>448</v>
      </c>
      <c r="B355" s="45" t="s">
        <v>51</v>
      </c>
      <c r="C355" s="46" t="n">
        <v>96</v>
      </c>
      <c r="D355" s="47" t="s">
        <v>56</v>
      </c>
      <c r="E355" s="48" t="s">
        <v>42</v>
      </c>
      <c r="F355" s="49" t="n">
        <v>3.6</v>
      </c>
      <c r="G355" s="50"/>
      <c r="H355" s="50"/>
      <c r="I355" s="50" t="n">
        <f aca="false">ROUND((H355+G355),2)</f>
        <v>0</v>
      </c>
      <c r="J355" s="50" t="n">
        <f aca="false">ROUND((G355*F355),2)</f>
        <v>0</v>
      </c>
      <c r="K355" s="50" t="n">
        <f aca="false">ROUND((H355*F355),2)</f>
        <v>0</v>
      </c>
      <c r="L355" s="50" t="n">
        <f aca="false">ROUND((K355+J355),2)</f>
        <v>0</v>
      </c>
      <c r="M355" s="50" t="n">
        <f aca="false">ROUND((IF(P355="BDI 1",((1+($S$3/100))*G355),((1+($S$4/100))*G355))),2)</f>
        <v>0</v>
      </c>
      <c r="N355" s="50" t="n">
        <f aca="false">ROUND((IF(P355="BDI 1",((1+($S$3/100))*H355),((1+($S$4/100))*H355))),2)</f>
        <v>0</v>
      </c>
      <c r="O355" s="50" t="n">
        <f aca="false">ROUND((M355+N355),2)</f>
        <v>0</v>
      </c>
      <c r="P355" s="51" t="s">
        <v>28</v>
      </c>
      <c r="Q355" s="50" t="n">
        <f aca="false">ROUND(M355*F355,2)</f>
        <v>0</v>
      </c>
      <c r="R355" s="50" t="n">
        <f aca="false">ROUND(N355*F355,2)</f>
        <v>0</v>
      </c>
      <c r="S355" s="52" t="n">
        <f aca="false">ROUND(Q355+R355,2)</f>
        <v>0</v>
      </c>
    </row>
    <row r="356" customFormat="false" ht="15" hidden="false" customHeight="false" outlineLevel="0" collapsed="false">
      <c r="A356" s="99" t="s">
        <v>449</v>
      </c>
      <c r="B356" s="45" t="s">
        <v>58</v>
      </c>
      <c r="C356" s="46" t="n">
        <v>195</v>
      </c>
      <c r="D356" s="47" t="s">
        <v>59</v>
      </c>
      <c r="E356" s="48" t="s">
        <v>40</v>
      </c>
      <c r="F356" s="49" t="n">
        <v>1</v>
      </c>
      <c r="G356" s="50"/>
      <c r="H356" s="50"/>
      <c r="I356" s="50" t="n">
        <f aca="false">ROUND((H356+G356),2)</f>
        <v>0</v>
      </c>
      <c r="J356" s="50" t="n">
        <f aca="false">ROUND((G356*F356),2)</f>
        <v>0</v>
      </c>
      <c r="K356" s="50" t="n">
        <f aca="false">ROUND((H356*F356),2)</f>
        <v>0</v>
      </c>
      <c r="L356" s="50" t="n">
        <f aca="false">ROUND((K356+J356),2)</f>
        <v>0</v>
      </c>
      <c r="M356" s="50" t="n">
        <f aca="false">ROUND((IF(P356="BDI 1",((1+($S$3/100))*G356),((1+($S$4/100))*G356))),2)</f>
        <v>0</v>
      </c>
      <c r="N356" s="50" t="n">
        <f aca="false">ROUND((IF(P356="BDI 1",((1+($S$3/100))*H356),((1+($S$4/100))*H356))),2)</f>
        <v>0</v>
      </c>
      <c r="O356" s="50" t="n">
        <f aca="false">ROUND((M356+N356),2)</f>
        <v>0</v>
      </c>
      <c r="P356" s="51" t="s">
        <v>28</v>
      </c>
      <c r="Q356" s="50" t="n">
        <f aca="false">ROUND(M356*F356,2)</f>
        <v>0</v>
      </c>
      <c r="R356" s="50" t="n">
        <f aca="false">ROUND(N356*F356,2)</f>
        <v>0</v>
      </c>
      <c r="S356" s="52" t="n">
        <f aca="false">ROUND(Q356+R356,2)</f>
        <v>0</v>
      </c>
    </row>
    <row r="357" customFormat="false" ht="15" hidden="false" customHeight="false" outlineLevel="0" collapsed="false">
      <c r="A357" s="99" t="s">
        <v>450</v>
      </c>
      <c r="B357" s="45" t="s">
        <v>51</v>
      </c>
      <c r="C357" s="46" t="n">
        <v>98</v>
      </c>
      <c r="D357" s="47" t="s">
        <v>61</v>
      </c>
      <c r="E357" s="48" t="s">
        <v>40</v>
      </c>
      <c r="F357" s="49" t="n">
        <v>1</v>
      </c>
      <c r="G357" s="50"/>
      <c r="H357" s="50"/>
      <c r="I357" s="50" t="n">
        <f aca="false">ROUND((H357+G357),2)</f>
        <v>0</v>
      </c>
      <c r="J357" s="50" t="n">
        <f aca="false">ROUND((G357*F357),2)</f>
        <v>0</v>
      </c>
      <c r="K357" s="50" t="n">
        <f aca="false">ROUND((H357*F357),2)</f>
        <v>0</v>
      </c>
      <c r="L357" s="50" t="n">
        <f aca="false">ROUND((K357+J357),2)</f>
        <v>0</v>
      </c>
      <c r="M357" s="50" t="n">
        <f aca="false">ROUND((IF(P357="BDI 1",((1+($S$3/100))*G357),((1+($S$4/100))*G357))),2)</f>
        <v>0</v>
      </c>
      <c r="N357" s="50" t="n">
        <f aca="false">ROUND((IF(P357="BDI 1",((1+($S$3/100))*H357),((1+($S$4/100))*H357))),2)</f>
        <v>0</v>
      </c>
      <c r="O357" s="50" t="n">
        <f aca="false">ROUND((M357+N357),2)</f>
        <v>0</v>
      </c>
      <c r="P357" s="51" t="s">
        <v>28</v>
      </c>
      <c r="Q357" s="50" t="n">
        <f aca="false">ROUND(M357*F357,2)</f>
        <v>0</v>
      </c>
      <c r="R357" s="50" t="n">
        <f aca="false">ROUND(N357*F357,2)</f>
        <v>0</v>
      </c>
      <c r="S357" s="52" t="n">
        <f aca="false">ROUND(Q357+R357,2)</f>
        <v>0</v>
      </c>
    </row>
    <row r="358" customFormat="false" ht="22.35" hidden="false" customHeight="false" outlineLevel="0" collapsed="false">
      <c r="A358" s="99" t="s">
        <v>451</v>
      </c>
      <c r="B358" s="45" t="s">
        <v>8</v>
      </c>
      <c r="C358" s="46" t="n">
        <v>104315</v>
      </c>
      <c r="D358" s="47" t="s">
        <v>63</v>
      </c>
      <c r="E358" s="48" t="s">
        <v>42</v>
      </c>
      <c r="F358" s="49" t="n">
        <v>3</v>
      </c>
      <c r="G358" s="50"/>
      <c r="H358" s="50"/>
      <c r="I358" s="50" t="n">
        <f aca="false">ROUND((H358+G358),2)</f>
        <v>0</v>
      </c>
      <c r="J358" s="50" t="n">
        <f aca="false">ROUND((G358*F358),2)</f>
        <v>0</v>
      </c>
      <c r="K358" s="50" t="n">
        <f aca="false">ROUND((H358*F358),2)</f>
        <v>0</v>
      </c>
      <c r="L358" s="50" t="n">
        <f aca="false">ROUND((K358+J358),2)</f>
        <v>0</v>
      </c>
      <c r="M358" s="50" t="n">
        <f aca="false">ROUND((IF(P358="BDI 1",((1+($S$3/100))*G358),((1+($S$4/100))*G358))),2)</f>
        <v>0</v>
      </c>
      <c r="N358" s="50" t="n">
        <f aca="false">ROUND((IF(P358="BDI 1",((1+($S$3/100))*H358),((1+($S$4/100))*H358))),2)</f>
        <v>0</v>
      </c>
      <c r="O358" s="50" t="n">
        <f aca="false">ROUND((M358+N358),2)</f>
        <v>0</v>
      </c>
      <c r="P358" s="51" t="s">
        <v>28</v>
      </c>
      <c r="Q358" s="50" t="n">
        <f aca="false">ROUND(M358*F358,2)</f>
        <v>0</v>
      </c>
      <c r="R358" s="50" t="n">
        <f aca="false">ROUND(N358*F358,2)</f>
        <v>0</v>
      </c>
      <c r="S358" s="52" t="n">
        <f aca="false">ROUND(Q358+R358,2)</f>
        <v>0</v>
      </c>
    </row>
    <row r="359" customFormat="false" ht="32.8" hidden="false" customHeight="false" outlineLevel="0" collapsed="false">
      <c r="A359" s="99" t="s">
        <v>452</v>
      </c>
      <c r="B359" s="45" t="s">
        <v>8</v>
      </c>
      <c r="C359" s="46" t="n">
        <v>91845</v>
      </c>
      <c r="D359" s="47" t="s">
        <v>65</v>
      </c>
      <c r="E359" s="48" t="s">
        <v>42</v>
      </c>
      <c r="F359" s="49" t="n">
        <v>3</v>
      </c>
      <c r="G359" s="50"/>
      <c r="H359" s="50"/>
      <c r="I359" s="50" t="n">
        <f aca="false">ROUND((H359+G359),2)</f>
        <v>0</v>
      </c>
      <c r="J359" s="50" t="n">
        <f aca="false">ROUND((G359*F359),2)</f>
        <v>0</v>
      </c>
      <c r="K359" s="50" t="n">
        <f aca="false">ROUND((H359*F359),2)</f>
        <v>0</v>
      </c>
      <c r="L359" s="50" t="n">
        <f aca="false">ROUND((K359+J359),2)</f>
        <v>0</v>
      </c>
      <c r="M359" s="50" t="n">
        <f aca="false">ROUND((IF(P359="BDI 1",((1+($S$3/100))*G359),((1+($S$4/100))*G359))),2)</f>
        <v>0</v>
      </c>
      <c r="N359" s="50" t="n">
        <f aca="false">ROUND((IF(P359="BDI 1",((1+($S$3/100))*H359),((1+($S$4/100))*H359))),2)</f>
        <v>0</v>
      </c>
      <c r="O359" s="50" t="n">
        <f aca="false">ROUND((M359+N359),2)</f>
        <v>0</v>
      </c>
      <c r="P359" s="51" t="s">
        <v>28</v>
      </c>
      <c r="Q359" s="50" t="n">
        <f aca="false">ROUND(M359*F359,2)</f>
        <v>0</v>
      </c>
      <c r="R359" s="50" t="n">
        <f aca="false">ROUND(N359*F359,2)</f>
        <v>0</v>
      </c>
      <c r="S359" s="52" t="n">
        <f aca="false">ROUND(Q359+R359,2)</f>
        <v>0</v>
      </c>
    </row>
    <row r="360" customFormat="false" ht="15" hidden="false" customHeight="false" outlineLevel="0" collapsed="false">
      <c r="A360" s="53"/>
      <c r="B360" s="54"/>
      <c r="C360" s="55"/>
      <c r="D360" s="56"/>
      <c r="E360" s="55"/>
      <c r="F360" s="57"/>
      <c r="G360" s="57"/>
      <c r="H360" s="57"/>
      <c r="I360" s="58"/>
      <c r="J360" s="58"/>
      <c r="K360" s="58"/>
      <c r="L360" s="58"/>
      <c r="M360" s="59"/>
      <c r="N360" s="59"/>
      <c r="O360" s="59"/>
      <c r="P360" s="59"/>
      <c r="Q360" s="59"/>
      <c r="R360" s="59"/>
      <c r="S360" s="60"/>
    </row>
    <row r="361" customFormat="false" ht="15" hidden="false" customHeight="false" outlineLevel="0" collapsed="false">
      <c r="A361" s="98" t="n">
        <v>27</v>
      </c>
      <c r="B361" s="38"/>
      <c r="C361" s="39"/>
      <c r="D361" s="40" t="s">
        <v>453</v>
      </c>
      <c r="E361" s="40"/>
      <c r="F361" s="41"/>
      <c r="G361" s="42"/>
      <c r="H361" s="42"/>
      <c r="I361" s="42"/>
      <c r="J361" s="42" t="n">
        <f aca="false">SUBTOTAL(9,J362:J373)</f>
        <v>0</v>
      </c>
      <c r="K361" s="42" t="n">
        <f aca="false">SUBTOTAL(9,K362:K373)</f>
        <v>0</v>
      </c>
      <c r="L361" s="42" t="n">
        <f aca="false">SUBTOTAL(9,L362:L373)</f>
        <v>0</v>
      </c>
      <c r="M361" s="42"/>
      <c r="N361" s="42"/>
      <c r="O361" s="42"/>
      <c r="P361" s="42"/>
      <c r="Q361" s="42" t="n">
        <f aca="false">SUBTOTAL(9,Q362:Q373)</f>
        <v>0</v>
      </c>
      <c r="R361" s="42" t="n">
        <f aca="false">SUBTOTAL(9,R362:R373)</f>
        <v>0</v>
      </c>
      <c r="S361" s="43" t="n">
        <f aca="false">SUBTOTAL(9,S362:S373)</f>
        <v>0</v>
      </c>
    </row>
    <row r="362" customFormat="false" ht="22.35" hidden="false" customHeight="false" outlineLevel="0" collapsed="false">
      <c r="A362" s="99" t="s">
        <v>454</v>
      </c>
      <c r="B362" s="45" t="s">
        <v>8</v>
      </c>
      <c r="C362" s="46" t="n">
        <v>103244</v>
      </c>
      <c r="D362" s="47" t="s">
        <v>369</v>
      </c>
      <c r="E362" s="48" t="s">
        <v>40</v>
      </c>
      <c r="F362" s="49" t="n">
        <v>1</v>
      </c>
      <c r="G362" s="50"/>
      <c r="H362" s="50"/>
      <c r="I362" s="50" t="n">
        <f aca="false">ROUND((H362+G362),2)</f>
        <v>0</v>
      </c>
      <c r="J362" s="50" t="n">
        <f aca="false">ROUND((G362*F362),2)</f>
        <v>0</v>
      </c>
      <c r="K362" s="50" t="n">
        <f aca="false">ROUND((H362*F362),2)</f>
        <v>0</v>
      </c>
      <c r="L362" s="50" t="n">
        <f aca="false">ROUND((K362+J362),2)</f>
        <v>0</v>
      </c>
      <c r="M362" s="50" t="n">
        <f aca="false">ROUND((IF(P362="BDI 1",((1+($S$3/100))*G362),((1+($S$4/100))*G362))),2)</f>
        <v>0</v>
      </c>
      <c r="N362" s="50" t="n">
        <f aca="false">ROUND((IF(P362="BDI 1",((1+($S$3/100))*H362),((1+($S$4/100))*H362))),2)</f>
        <v>0</v>
      </c>
      <c r="O362" s="50" t="n">
        <f aca="false">ROUND((M362+N362),2)</f>
        <v>0</v>
      </c>
      <c r="P362" s="51" t="s">
        <v>28</v>
      </c>
      <c r="Q362" s="50" t="n">
        <f aca="false">ROUND(M362*F362,2)</f>
        <v>0</v>
      </c>
      <c r="R362" s="50" t="n">
        <f aca="false">ROUND(N362*F362,2)</f>
        <v>0</v>
      </c>
      <c r="S362" s="52" t="n">
        <f aca="false">ROUND(Q362+R362,2)</f>
        <v>0</v>
      </c>
    </row>
    <row r="363" customFormat="false" ht="22.35" hidden="false" customHeight="false" outlineLevel="0" collapsed="false">
      <c r="A363" s="99" t="s">
        <v>455</v>
      </c>
      <c r="B363" s="45" t="s">
        <v>8</v>
      </c>
      <c r="C363" s="46" t="n">
        <v>97641</v>
      </c>
      <c r="D363" s="47" t="s">
        <v>43</v>
      </c>
      <c r="E363" s="48" t="s">
        <v>27</v>
      </c>
      <c r="F363" s="49" t="n">
        <v>0.28</v>
      </c>
      <c r="G363" s="50"/>
      <c r="H363" s="50"/>
      <c r="I363" s="50" t="n">
        <f aca="false">ROUND((H363+G363),2)</f>
        <v>0</v>
      </c>
      <c r="J363" s="50" t="n">
        <f aca="false">ROUND((G363*F363),2)</f>
        <v>0</v>
      </c>
      <c r="K363" s="50" t="n">
        <f aca="false">ROUND((H363*F363),2)</f>
        <v>0</v>
      </c>
      <c r="L363" s="50" t="n">
        <f aca="false">ROUND((K363+J363),2)</f>
        <v>0</v>
      </c>
      <c r="M363" s="50" t="n">
        <f aca="false">ROUND((IF(P363="BDI 1",((1+($S$3/100))*G363),((1+($S$4/100))*G363))),2)</f>
        <v>0</v>
      </c>
      <c r="N363" s="50" t="n">
        <f aca="false">ROUND((IF(P363="BDI 1",((1+($S$3/100))*H363),((1+($S$4/100))*H363))),2)</f>
        <v>0</v>
      </c>
      <c r="O363" s="50" t="n">
        <f aca="false">ROUND((M363+N363),2)</f>
        <v>0</v>
      </c>
      <c r="P363" s="51" t="s">
        <v>28</v>
      </c>
      <c r="Q363" s="50" t="n">
        <f aca="false">ROUND(M363*F363,2)</f>
        <v>0</v>
      </c>
      <c r="R363" s="50" t="n">
        <f aca="false">ROUND(N363*F363,2)</f>
        <v>0</v>
      </c>
      <c r="S363" s="52" t="n">
        <f aca="false">ROUND(Q363+R363,2)</f>
        <v>0</v>
      </c>
    </row>
    <row r="364" customFormat="false" ht="32.8" hidden="false" customHeight="false" outlineLevel="0" collapsed="false">
      <c r="A364" s="99" t="s">
        <v>456</v>
      </c>
      <c r="B364" s="45" t="s">
        <v>8</v>
      </c>
      <c r="C364" s="46" t="n">
        <v>90437</v>
      </c>
      <c r="D364" s="47" t="s">
        <v>47</v>
      </c>
      <c r="E364" s="48" t="s">
        <v>40</v>
      </c>
      <c r="F364" s="49" t="n">
        <v>1</v>
      </c>
      <c r="G364" s="50"/>
      <c r="H364" s="50"/>
      <c r="I364" s="50" t="n">
        <f aca="false">ROUND((H364+G364),2)</f>
        <v>0</v>
      </c>
      <c r="J364" s="50" t="n">
        <f aca="false">ROUND((G364*F364),2)</f>
        <v>0</v>
      </c>
      <c r="K364" s="50" t="n">
        <f aca="false">ROUND((H364*F364),2)</f>
        <v>0</v>
      </c>
      <c r="L364" s="50" t="n">
        <f aca="false">ROUND((K364+J364),2)</f>
        <v>0</v>
      </c>
      <c r="M364" s="50" t="n">
        <f aca="false">ROUND((IF(P364="BDI 1",((1+($S$3/100))*G364),((1+($S$4/100))*G364))),2)</f>
        <v>0</v>
      </c>
      <c r="N364" s="50" t="n">
        <f aca="false">ROUND((IF(P364="BDI 1",((1+($S$3/100))*H364),((1+($S$4/100))*H364))),2)</f>
        <v>0</v>
      </c>
      <c r="O364" s="50" t="n">
        <f aca="false">ROUND((M364+N364),2)</f>
        <v>0</v>
      </c>
      <c r="P364" s="51" t="s">
        <v>28</v>
      </c>
      <c r="Q364" s="50" t="n">
        <f aca="false">ROUND(M364*F364,2)</f>
        <v>0</v>
      </c>
      <c r="R364" s="50" t="n">
        <f aca="false">ROUND(N364*F364,2)</f>
        <v>0</v>
      </c>
      <c r="S364" s="52" t="n">
        <f aca="false">ROUND(Q364+R364,2)</f>
        <v>0</v>
      </c>
    </row>
    <row r="365" customFormat="false" ht="15" hidden="false" customHeight="false" outlineLevel="0" collapsed="false">
      <c r="A365" s="99" t="s">
        <v>457</v>
      </c>
      <c r="B365" s="45" t="s">
        <v>8</v>
      </c>
      <c r="C365" s="46" t="n">
        <v>38124</v>
      </c>
      <c r="D365" s="47" t="s">
        <v>49</v>
      </c>
      <c r="E365" s="48" t="s">
        <v>40</v>
      </c>
      <c r="F365" s="49" t="n">
        <v>1</v>
      </c>
      <c r="G365" s="50"/>
      <c r="H365" s="50"/>
      <c r="I365" s="50" t="n">
        <f aca="false">ROUND((H365+G365),2)</f>
        <v>0</v>
      </c>
      <c r="J365" s="50" t="n">
        <f aca="false">ROUND((G365*F365),2)</f>
        <v>0</v>
      </c>
      <c r="K365" s="50" t="n">
        <f aca="false">ROUND((H365*F365),2)</f>
        <v>0</v>
      </c>
      <c r="L365" s="50" t="n">
        <f aca="false">ROUND((K365+J365),2)</f>
        <v>0</v>
      </c>
      <c r="M365" s="50" t="n">
        <f aca="false">ROUND((IF(P365="BDI 1",((1+($S$3/100))*G365),((1+($S$4/100))*G365))),2)</f>
        <v>0</v>
      </c>
      <c r="N365" s="50" t="n">
        <f aca="false">ROUND((IF(P365="BDI 1",((1+($S$3/100))*H365),((1+($S$4/100))*H365))),2)</f>
        <v>0</v>
      </c>
      <c r="O365" s="50" t="n">
        <f aca="false">ROUND((M365+N365),2)</f>
        <v>0</v>
      </c>
      <c r="P365" s="51" t="s">
        <v>28</v>
      </c>
      <c r="Q365" s="50" t="n">
        <f aca="false">ROUND(M365*F365,2)</f>
        <v>0</v>
      </c>
      <c r="R365" s="50" t="n">
        <f aca="false">ROUND(N365*F365,2)</f>
        <v>0</v>
      </c>
      <c r="S365" s="52" t="n">
        <f aca="false">ROUND(Q365+R365,2)</f>
        <v>0</v>
      </c>
    </row>
    <row r="366" customFormat="false" ht="22.35" hidden="false" customHeight="false" outlineLevel="0" collapsed="false">
      <c r="A366" s="99" t="s">
        <v>458</v>
      </c>
      <c r="B366" s="45" t="s">
        <v>51</v>
      </c>
      <c r="C366" s="46" t="n">
        <v>63148</v>
      </c>
      <c r="D366" s="47" t="s">
        <v>52</v>
      </c>
      <c r="E366" s="48" t="s">
        <v>42</v>
      </c>
      <c r="F366" s="49" t="n">
        <v>3</v>
      </c>
      <c r="G366" s="50"/>
      <c r="H366" s="50"/>
      <c r="I366" s="50" t="n">
        <f aca="false">ROUND((H366+G366),2)</f>
        <v>0</v>
      </c>
      <c r="J366" s="50" t="n">
        <f aca="false">ROUND((G366*F366),2)</f>
        <v>0</v>
      </c>
      <c r="K366" s="50" t="n">
        <f aca="false">ROUND((H366*F366),2)</f>
        <v>0</v>
      </c>
      <c r="L366" s="50" t="n">
        <f aca="false">ROUND((K366+J366),2)</f>
        <v>0</v>
      </c>
      <c r="M366" s="50" t="n">
        <f aca="false">ROUND((IF(P366="BDI 1",((1+($S$3/100))*G366),((1+($S$4/100))*G366))),2)</f>
        <v>0</v>
      </c>
      <c r="N366" s="50" t="n">
        <f aca="false">ROUND((IF(P366="BDI 1",((1+($S$3/100))*H366),((1+($S$4/100))*H366))),2)</f>
        <v>0</v>
      </c>
      <c r="O366" s="50" t="n">
        <f aca="false">ROUND((M366+N366),2)</f>
        <v>0</v>
      </c>
      <c r="P366" s="51" t="s">
        <v>28</v>
      </c>
      <c r="Q366" s="50" t="n">
        <f aca="false">ROUND(M366*F366,2)</f>
        <v>0</v>
      </c>
      <c r="R366" s="50" t="n">
        <f aca="false">ROUND(N366*F366,2)</f>
        <v>0</v>
      </c>
      <c r="S366" s="52" t="n">
        <f aca="false">ROUND(Q366+R366,2)</f>
        <v>0</v>
      </c>
    </row>
    <row r="367" customFormat="false" ht="32.8" hidden="false" customHeight="false" outlineLevel="0" collapsed="false">
      <c r="A367" s="99" t="s">
        <v>459</v>
      </c>
      <c r="B367" s="45" t="s">
        <v>51</v>
      </c>
      <c r="C367" s="46" t="n">
        <v>101</v>
      </c>
      <c r="D367" s="47" t="s">
        <v>391</v>
      </c>
      <c r="E367" s="48" t="s">
        <v>42</v>
      </c>
      <c r="F367" s="49" t="n">
        <v>3</v>
      </c>
      <c r="G367" s="50"/>
      <c r="H367" s="50"/>
      <c r="I367" s="50" t="n">
        <f aca="false">ROUND((H367+G367),2)</f>
        <v>0</v>
      </c>
      <c r="J367" s="50" t="n">
        <f aca="false">ROUND((G367*F367),2)</f>
        <v>0</v>
      </c>
      <c r="K367" s="50" t="n">
        <f aca="false">ROUND((H367*F367),2)</f>
        <v>0</v>
      </c>
      <c r="L367" s="50" t="n">
        <f aca="false">ROUND((K367+J367),2)</f>
        <v>0</v>
      </c>
      <c r="M367" s="50" t="n">
        <f aca="false">ROUND((IF(P367="BDI 1",((1+($S$3/100))*G367),((1+($S$4/100))*G367))),2)</f>
        <v>0</v>
      </c>
      <c r="N367" s="50" t="n">
        <f aca="false">ROUND((IF(P367="BDI 1",((1+($S$3/100))*H367),((1+($S$4/100))*H367))),2)</f>
        <v>0</v>
      </c>
      <c r="O367" s="50" t="n">
        <f aca="false">ROUND((M367+N367),2)</f>
        <v>0</v>
      </c>
      <c r="P367" s="51" t="s">
        <v>28</v>
      </c>
      <c r="Q367" s="50" t="n">
        <f aca="false">ROUND(M367*F367,2)</f>
        <v>0</v>
      </c>
      <c r="R367" s="50" t="n">
        <f aca="false">ROUND(N367*F367,2)</f>
        <v>0</v>
      </c>
      <c r="S367" s="52" t="n">
        <f aca="false">ROUND(Q367+R367,2)</f>
        <v>0</v>
      </c>
    </row>
    <row r="368" customFormat="false" ht="15" hidden="false" customHeight="false" outlineLevel="0" collapsed="false">
      <c r="A368" s="99" t="s">
        <v>460</v>
      </c>
      <c r="B368" s="45" t="s">
        <v>51</v>
      </c>
      <c r="C368" s="46" t="n">
        <v>96</v>
      </c>
      <c r="D368" s="47" t="s">
        <v>56</v>
      </c>
      <c r="E368" s="48" t="s">
        <v>42</v>
      </c>
      <c r="F368" s="49" t="n">
        <v>3.6</v>
      </c>
      <c r="G368" s="50"/>
      <c r="H368" s="50"/>
      <c r="I368" s="50" t="n">
        <f aca="false">ROUND((H368+G368),2)</f>
        <v>0</v>
      </c>
      <c r="J368" s="50" t="n">
        <f aca="false">ROUND((G368*F368),2)</f>
        <v>0</v>
      </c>
      <c r="K368" s="50" t="n">
        <f aca="false">ROUND((H368*F368),2)</f>
        <v>0</v>
      </c>
      <c r="L368" s="50" t="n">
        <f aca="false">ROUND((K368+J368),2)</f>
        <v>0</v>
      </c>
      <c r="M368" s="50" t="n">
        <f aca="false">ROUND((IF(P368="BDI 1",((1+($S$3/100))*G368),((1+($S$4/100))*G368))),2)</f>
        <v>0</v>
      </c>
      <c r="N368" s="50" t="n">
        <f aca="false">ROUND((IF(P368="BDI 1",((1+($S$3/100))*H368),((1+($S$4/100))*H368))),2)</f>
        <v>0</v>
      </c>
      <c r="O368" s="50" t="n">
        <f aca="false">ROUND((M368+N368),2)</f>
        <v>0</v>
      </c>
      <c r="P368" s="51" t="s">
        <v>28</v>
      </c>
      <c r="Q368" s="50" t="n">
        <f aca="false">ROUND(M368*F368,2)</f>
        <v>0</v>
      </c>
      <c r="R368" s="50" t="n">
        <f aca="false">ROUND(N368*F368,2)</f>
        <v>0</v>
      </c>
      <c r="S368" s="52" t="n">
        <f aca="false">ROUND(Q368+R368,2)</f>
        <v>0</v>
      </c>
    </row>
    <row r="369" customFormat="false" ht="15" hidden="false" customHeight="false" outlineLevel="0" collapsed="false">
      <c r="A369" s="99" t="s">
        <v>461</v>
      </c>
      <c r="B369" s="45" t="s">
        <v>58</v>
      </c>
      <c r="C369" s="46" t="n">
        <v>195</v>
      </c>
      <c r="D369" s="47" t="s">
        <v>59</v>
      </c>
      <c r="E369" s="48" t="s">
        <v>40</v>
      </c>
      <c r="F369" s="49" t="n">
        <v>1</v>
      </c>
      <c r="G369" s="50"/>
      <c r="H369" s="50"/>
      <c r="I369" s="50" t="n">
        <f aca="false">ROUND((H369+G369),2)</f>
        <v>0</v>
      </c>
      <c r="J369" s="50" t="n">
        <f aca="false">ROUND((G369*F369),2)</f>
        <v>0</v>
      </c>
      <c r="K369" s="50" t="n">
        <f aca="false">ROUND((H369*F369),2)</f>
        <v>0</v>
      </c>
      <c r="L369" s="50" t="n">
        <f aca="false">ROUND((K369+J369),2)</f>
        <v>0</v>
      </c>
      <c r="M369" s="50" t="n">
        <f aca="false">ROUND((IF(P369="BDI 1",((1+($S$3/100))*G369),((1+($S$4/100))*G369))),2)</f>
        <v>0</v>
      </c>
      <c r="N369" s="50" t="n">
        <f aca="false">ROUND((IF(P369="BDI 1",((1+($S$3/100))*H369),((1+($S$4/100))*H369))),2)</f>
        <v>0</v>
      </c>
      <c r="O369" s="50" t="n">
        <f aca="false">ROUND((M369+N369),2)</f>
        <v>0</v>
      </c>
      <c r="P369" s="51" t="s">
        <v>28</v>
      </c>
      <c r="Q369" s="50" t="n">
        <f aca="false">ROUND(M369*F369,2)</f>
        <v>0</v>
      </c>
      <c r="R369" s="50" t="n">
        <f aca="false">ROUND(N369*F369,2)</f>
        <v>0</v>
      </c>
      <c r="S369" s="52" t="n">
        <f aca="false">ROUND(Q369+R369,2)</f>
        <v>0</v>
      </c>
    </row>
    <row r="370" customFormat="false" ht="15" hidden="false" customHeight="false" outlineLevel="0" collapsed="false">
      <c r="A370" s="99" t="s">
        <v>462</v>
      </c>
      <c r="B370" s="45" t="s">
        <v>51</v>
      </c>
      <c r="C370" s="46" t="n">
        <v>98</v>
      </c>
      <c r="D370" s="47" t="s">
        <v>61</v>
      </c>
      <c r="E370" s="48" t="s">
        <v>40</v>
      </c>
      <c r="F370" s="49" t="n">
        <v>1</v>
      </c>
      <c r="G370" s="50"/>
      <c r="H370" s="50"/>
      <c r="I370" s="50" t="n">
        <f aca="false">ROUND((H370+G370),2)</f>
        <v>0</v>
      </c>
      <c r="J370" s="50" t="n">
        <f aca="false">ROUND((G370*F370),2)</f>
        <v>0</v>
      </c>
      <c r="K370" s="50" t="n">
        <f aca="false">ROUND((H370*F370),2)</f>
        <v>0</v>
      </c>
      <c r="L370" s="50" t="n">
        <f aca="false">ROUND((K370+J370),2)</f>
        <v>0</v>
      </c>
      <c r="M370" s="50" t="n">
        <f aca="false">ROUND((IF(P370="BDI 1",((1+($S$3/100))*G370),((1+($S$4/100))*G370))),2)</f>
        <v>0</v>
      </c>
      <c r="N370" s="50" t="n">
        <f aca="false">ROUND((IF(P370="BDI 1",((1+($S$3/100))*H370),((1+($S$4/100))*H370))),2)</f>
        <v>0</v>
      </c>
      <c r="O370" s="50" t="n">
        <f aca="false">ROUND((M370+N370),2)</f>
        <v>0</v>
      </c>
      <c r="P370" s="51" t="s">
        <v>28</v>
      </c>
      <c r="Q370" s="50" t="n">
        <f aca="false">ROUND(M370*F370,2)</f>
        <v>0</v>
      </c>
      <c r="R370" s="50" t="n">
        <f aca="false">ROUND(N370*F370,2)</f>
        <v>0</v>
      </c>
      <c r="S370" s="52" t="n">
        <f aca="false">ROUND(Q370+R370,2)</f>
        <v>0</v>
      </c>
    </row>
    <row r="371" customFormat="false" ht="22.35" hidden="false" customHeight="false" outlineLevel="0" collapsed="false">
      <c r="A371" s="99" t="s">
        <v>463</v>
      </c>
      <c r="B371" s="45" t="s">
        <v>8</v>
      </c>
      <c r="C371" s="46" t="n">
        <v>104315</v>
      </c>
      <c r="D371" s="47" t="s">
        <v>63</v>
      </c>
      <c r="E371" s="48" t="s">
        <v>42</v>
      </c>
      <c r="F371" s="49" t="n">
        <v>3</v>
      </c>
      <c r="G371" s="50"/>
      <c r="H371" s="50"/>
      <c r="I371" s="50" t="n">
        <f aca="false">ROUND((H371+G371),2)</f>
        <v>0</v>
      </c>
      <c r="J371" s="50" t="n">
        <f aca="false">ROUND((G371*F371),2)</f>
        <v>0</v>
      </c>
      <c r="K371" s="50" t="n">
        <f aca="false">ROUND((H371*F371),2)</f>
        <v>0</v>
      </c>
      <c r="L371" s="50" t="n">
        <f aca="false">ROUND((K371+J371),2)</f>
        <v>0</v>
      </c>
      <c r="M371" s="50" t="n">
        <f aca="false">ROUND((IF(P371="BDI 1",((1+($S$3/100))*G371),((1+($S$4/100))*G371))),2)</f>
        <v>0</v>
      </c>
      <c r="N371" s="50" t="n">
        <f aca="false">ROUND((IF(P371="BDI 1",((1+($S$3/100))*H371),((1+($S$4/100))*H371))),2)</f>
        <v>0</v>
      </c>
      <c r="O371" s="50" t="n">
        <f aca="false">ROUND((M371+N371),2)</f>
        <v>0</v>
      </c>
      <c r="P371" s="51" t="s">
        <v>28</v>
      </c>
      <c r="Q371" s="50" t="n">
        <f aca="false">ROUND(M371*F371,2)</f>
        <v>0</v>
      </c>
      <c r="R371" s="50" t="n">
        <f aca="false">ROUND(N371*F371,2)</f>
        <v>0</v>
      </c>
      <c r="S371" s="52" t="n">
        <f aca="false">ROUND(Q371+R371,2)</f>
        <v>0</v>
      </c>
    </row>
    <row r="372" customFormat="false" ht="32.8" hidden="false" customHeight="false" outlineLevel="0" collapsed="false">
      <c r="A372" s="99" t="s">
        <v>464</v>
      </c>
      <c r="B372" s="45" t="s">
        <v>8</v>
      </c>
      <c r="C372" s="46" t="n">
        <v>91845</v>
      </c>
      <c r="D372" s="47" t="s">
        <v>65</v>
      </c>
      <c r="E372" s="48" t="s">
        <v>42</v>
      </c>
      <c r="F372" s="49" t="n">
        <v>1</v>
      </c>
      <c r="G372" s="50"/>
      <c r="H372" s="50"/>
      <c r="I372" s="50" t="n">
        <f aca="false">ROUND((H372+G372),2)</f>
        <v>0</v>
      </c>
      <c r="J372" s="50" t="n">
        <f aca="false">ROUND((G372*F372),2)</f>
        <v>0</v>
      </c>
      <c r="K372" s="50" t="n">
        <f aca="false">ROUND((H372*F372),2)</f>
        <v>0</v>
      </c>
      <c r="L372" s="50" t="n">
        <f aca="false">ROUND((K372+J372),2)</f>
        <v>0</v>
      </c>
      <c r="M372" s="50" t="n">
        <f aca="false">ROUND((IF(P372="BDI 1",((1+($S$3/100))*G372),((1+($S$4/100))*G372))),2)</f>
        <v>0</v>
      </c>
      <c r="N372" s="50" t="n">
        <f aca="false">ROUND((IF(P372="BDI 1",((1+($S$3/100))*H372),((1+($S$4/100))*H372))),2)</f>
        <v>0</v>
      </c>
      <c r="O372" s="50" t="n">
        <f aca="false">ROUND((M372+N372),2)</f>
        <v>0</v>
      </c>
      <c r="P372" s="51" t="s">
        <v>28</v>
      </c>
      <c r="Q372" s="50" t="n">
        <f aca="false">ROUND(M372*F372,2)</f>
        <v>0</v>
      </c>
      <c r="R372" s="50" t="n">
        <f aca="false">ROUND(N372*F372,2)</f>
        <v>0</v>
      </c>
      <c r="S372" s="52" t="n">
        <f aca="false">ROUND(Q372+R372,2)</f>
        <v>0</v>
      </c>
    </row>
    <row r="373" customFormat="false" ht="32.8" hidden="false" customHeight="false" outlineLevel="0" collapsed="false">
      <c r="A373" s="99" t="s">
        <v>465</v>
      </c>
      <c r="B373" s="45" t="s">
        <v>8</v>
      </c>
      <c r="C373" s="46" t="n">
        <v>103290</v>
      </c>
      <c r="D373" s="47" t="s">
        <v>41</v>
      </c>
      <c r="E373" s="48" t="s">
        <v>42</v>
      </c>
      <c r="F373" s="49" t="n">
        <v>3</v>
      </c>
      <c r="G373" s="50"/>
      <c r="H373" s="50"/>
      <c r="I373" s="50" t="n">
        <f aca="false">ROUND((H373+G373),2)</f>
        <v>0</v>
      </c>
      <c r="J373" s="50" t="n">
        <f aca="false">ROUND((G373*F373),2)</f>
        <v>0</v>
      </c>
      <c r="K373" s="50" t="n">
        <f aca="false">ROUND((H373*F373),2)</f>
        <v>0</v>
      </c>
      <c r="L373" s="50" t="n">
        <f aca="false">ROUND((K373+J373),2)</f>
        <v>0</v>
      </c>
      <c r="M373" s="50" t="n">
        <f aca="false">ROUND((IF(P373="BDI 1",((1+($S$3/100))*G373),((1+($S$4/100))*G373))),2)</f>
        <v>0</v>
      </c>
      <c r="N373" s="50" t="n">
        <f aca="false">ROUND((IF(P373="BDI 1",((1+($S$3/100))*H373),((1+($S$4/100))*H373))),2)</f>
        <v>0</v>
      </c>
      <c r="O373" s="50" t="n">
        <f aca="false">ROUND((M373+N373),2)</f>
        <v>0</v>
      </c>
      <c r="P373" s="51" t="s">
        <v>28</v>
      </c>
      <c r="Q373" s="50" t="n">
        <f aca="false">ROUND(M373*F373,2)</f>
        <v>0</v>
      </c>
      <c r="R373" s="50" t="n">
        <f aca="false">ROUND(N373*F373,2)</f>
        <v>0</v>
      </c>
      <c r="S373" s="52" t="n">
        <f aca="false">ROUND(Q373+R373,2)</f>
        <v>0</v>
      </c>
    </row>
    <row r="374" customFormat="false" ht="15" hidden="false" customHeight="false" outlineLevel="0" collapsed="false">
      <c r="A374" s="53"/>
      <c r="B374" s="54"/>
      <c r="C374" s="55"/>
      <c r="D374" s="56"/>
      <c r="E374" s="55"/>
      <c r="F374" s="57"/>
      <c r="G374" s="57"/>
      <c r="H374" s="57"/>
      <c r="I374" s="58"/>
      <c r="J374" s="58"/>
      <c r="K374" s="58"/>
      <c r="L374" s="58"/>
      <c r="M374" s="59"/>
      <c r="N374" s="59"/>
      <c r="O374" s="59"/>
      <c r="P374" s="59"/>
      <c r="Q374" s="59"/>
      <c r="R374" s="59"/>
      <c r="S374" s="60"/>
    </row>
    <row r="375" customFormat="false" ht="15" hidden="false" customHeight="false" outlineLevel="0" collapsed="false">
      <c r="A375" s="98" t="n">
        <v>28</v>
      </c>
      <c r="B375" s="38"/>
      <c r="C375" s="39"/>
      <c r="D375" s="40" t="s">
        <v>466</v>
      </c>
      <c r="E375" s="40"/>
      <c r="F375" s="41"/>
      <c r="G375" s="42"/>
      <c r="H375" s="42"/>
      <c r="I375" s="42"/>
      <c r="J375" s="42" t="n">
        <f aca="false">SUBTOTAL(9,J376:J386)</f>
        <v>0</v>
      </c>
      <c r="K375" s="42" t="n">
        <f aca="false">SUBTOTAL(9,K376:K386)</f>
        <v>0</v>
      </c>
      <c r="L375" s="42" t="n">
        <f aca="false">SUBTOTAL(9,L376:L386)</f>
        <v>0</v>
      </c>
      <c r="M375" s="42"/>
      <c r="N375" s="42"/>
      <c r="O375" s="42"/>
      <c r="P375" s="42"/>
      <c r="Q375" s="42" t="n">
        <f aca="false">SUBTOTAL(9,Q376:Q386)</f>
        <v>0</v>
      </c>
      <c r="R375" s="42" t="n">
        <f aca="false">SUBTOTAL(9,R376:R386)</f>
        <v>0</v>
      </c>
      <c r="S375" s="43" t="n">
        <f aca="false">SUBTOTAL(9,S376:S386)</f>
        <v>0</v>
      </c>
    </row>
    <row r="376" customFormat="false" ht="22.35" hidden="false" customHeight="false" outlineLevel="0" collapsed="false">
      <c r="A376" s="99" t="s">
        <v>467</v>
      </c>
      <c r="B376" s="45" t="s">
        <v>8</v>
      </c>
      <c r="C376" s="46" t="n">
        <v>103244</v>
      </c>
      <c r="D376" s="47" t="s">
        <v>369</v>
      </c>
      <c r="E376" s="48" t="s">
        <v>40</v>
      </c>
      <c r="F376" s="49" t="n">
        <v>1</v>
      </c>
      <c r="G376" s="50"/>
      <c r="H376" s="50"/>
      <c r="I376" s="50" t="n">
        <f aca="false">ROUND((H376+G376),2)</f>
        <v>0</v>
      </c>
      <c r="J376" s="50" t="n">
        <f aca="false">ROUND((G376*F376),2)</f>
        <v>0</v>
      </c>
      <c r="K376" s="50" t="n">
        <f aca="false">ROUND((H376*F376),2)</f>
        <v>0</v>
      </c>
      <c r="L376" s="50" t="n">
        <f aca="false">ROUND((K376+J376),2)</f>
        <v>0</v>
      </c>
      <c r="M376" s="50" t="n">
        <f aca="false">ROUND((IF(P376="BDI 1",((1+($S$3/100))*G376),((1+($S$4/100))*G376))),2)</f>
        <v>0</v>
      </c>
      <c r="N376" s="50" t="n">
        <f aca="false">ROUND((IF(P376="BDI 1",((1+($S$3/100))*H376),((1+($S$4/100))*H376))),2)</f>
        <v>0</v>
      </c>
      <c r="O376" s="50" t="n">
        <f aca="false">ROUND((M376+N376),2)</f>
        <v>0</v>
      </c>
      <c r="P376" s="51" t="s">
        <v>28</v>
      </c>
      <c r="Q376" s="50" t="n">
        <f aca="false">ROUND(M376*F376,2)</f>
        <v>0</v>
      </c>
      <c r="R376" s="50" t="n">
        <f aca="false">ROUND(N376*F376,2)</f>
        <v>0</v>
      </c>
      <c r="S376" s="52" t="n">
        <f aca="false">ROUND(Q376+R376,2)</f>
        <v>0</v>
      </c>
    </row>
    <row r="377" customFormat="false" ht="32.8" hidden="false" customHeight="false" outlineLevel="0" collapsed="false">
      <c r="A377" s="99" t="s">
        <v>468</v>
      </c>
      <c r="B377" s="45" t="s">
        <v>8</v>
      </c>
      <c r="C377" s="46" t="n">
        <v>103290</v>
      </c>
      <c r="D377" s="47" t="s">
        <v>41</v>
      </c>
      <c r="E377" s="48" t="s">
        <v>42</v>
      </c>
      <c r="F377" s="49" t="n">
        <v>3</v>
      </c>
      <c r="G377" s="50"/>
      <c r="H377" s="50"/>
      <c r="I377" s="50" t="n">
        <f aca="false">ROUND((H377+G377),2)</f>
        <v>0</v>
      </c>
      <c r="J377" s="50" t="n">
        <f aca="false">ROUND((G377*F377),2)</f>
        <v>0</v>
      </c>
      <c r="K377" s="50" t="n">
        <f aca="false">ROUND((H377*F377),2)</f>
        <v>0</v>
      </c>
      <c r="L377" s="50" t="n">
        <f aca="false">ROUND((K377+J377),2)</f>
        <v>0</v>
      </c>
      <c r="M377" s="50" t="n">
        <f aca="false">ROUND((IF(P377="BDI 1",((1+($S$3/100))*G377),((1+($S$4/100))*G377))),2)</f>
        <v>0</v>
      </c>
      <c r="N377" s="50" t="n">
        <f aca="false">ROUND((IF(P377="BDI 1",((1+($S$3/100))*H377),((1+($S$4/100))*H377))),2)</f>
        <v>0</v>
      </c>
      <c r="O377" s="50" t="n">
        <f aca="false">ROUND((M377+N377),2)</f>
        <v>0</v>
      </c>
      <c r="P377" s="51" t="s">
        <v>28</v>
      </c>
      <c r="Q377" s="50" t="n">
        <f aca="false">ROUND(M377*F377,2)</f>
        <v>0</v>
      </c>
      <c r="R377" s="50" t="n">
        <f aca="false">ROUND(N377*F377,2)</f>
        <v>0</v>
      </c>
      <c r="S377" s="52" t="n">
        <f aca="false">ROUND(Q377+R377,2)</f>
        <v>0</v>
      </c>
    </row>
    <row r="378" customFormat="false" ht="32.8" hidden="false" customHeight="false" outlineLevel="0" collapsed="false">
      <c r="A378" s="99" t="s">
        <v>469</v>
      </c>
      <c r="B378" s="45" t="s">
        <v>8</v>
      </c>
      <c r="C378" s="46" t="n">
        <v>90437</v>
      </c>
      <c r="D378" s="47" t="s">
        <v>47</v>
      </c>
      <c r="E378" s="48" t="s">
        <v>40</v>
      </c>
      <c r="F378" s="49" t="n">
        <v>1</v>
      </c>
      <c r="G378" s="50"/>
      <c r="H378" s="50"/>
      <c r="I378" s="50" t="n">
        <f aca="false">ROUND((H378+G378),2)</f>
        <v>0</v>
      </c>
      <c r="J378" s="50" t="n">
        <f aca="false">ROUND((G378*F378),2)</f>
        <v>0</v>
      </c>
      <c r="K378" s="50" t="n">
        <f aca="false">ROUND((H378*F378),2)</f>
        <v>0</v>
      </c>
      <c r="L378" s="50" t="n">
        <f aca="false">ROUND((K378+J378),2)</f>
        <v>0</v>
      </c>
      <c r="M378" s="50" t="n">
        <f aca="false">ROUND((IF(P378="BDI 1",((1+($S$3/100))*G378),((1+($S$4/100))*G378))),2)</f>
        <v>0</v>
      </c>
      <c r="N378" s="50" t="n">
        <f aca="false">ROUND((IF(P378="BDI 1",((1+($S$3/100))*H378),((1+($S$4/100))*H378))),2)</f>
        <v>0</v>
      </c>
      <c r="O378" s="50" t="n">
        <f aca="false">ROUND((M378+N378),2)</f>
        <v>0</v>
      </c>
      <c r="P378" s="51" t="s">
        <v>28</v>
      </c>
      <c r="Q378" s="50" t="n">
        <f aca="false">ROUND(M378*F378,2)</f>
        <v>0</v>
      </c>
      <c r="R378" s="50" t="n">
        <f aca="false">ROUND(N378*F378,2)</f>
        <v>0</v>
      </c>
      <c r="S378" s="52" t="n">
        <f aca="false">ROUND(Q378+R378,2)</f>
        <v>0</v>
      </c>
    </row>
    <row r="379" customFormat="false" ht="15" hidden="false" customHeight="false" outlineLevel="0" collapsed="false">
      <c r="A379" s="99" t="s">
        <v>470</v>
      </c>
      <c r="B379" s="45" t="s">
        <v>8</v>
      </c>
      <c r="C379" s="46" t="n">
        <v>38124</v>
      </c>
      <c r="D379" s="47" t="s">
        <v>49</v>
      </c>
      <c r="E379" s="48" t="s">
        <v>40</v>
      </c>
      <c r="F379" s="49" t="n">
        <v>1</v>
      </c>
      <c r="G379" s="50"/>
      <c r="H379" s="50"/>
      <c r="I379" s="50" t="n">
        <f aca="false">ROUND((H379+G379),2)</f>
        <v>0</v>
      </c>
      <c r="J379" s="50" t="n">
        <f aca="false">ROUND((G379*F379),2)</f>
        <v>0</v>
      </c>
      <c r="K379" s="50" t="n">
        <f aca="false">ROUND((H379*F379),2)</f>
        <v>0</v>
      </c>
      <c r="L379" s="50" t="n">
        <f aca="false">ROUND((K379+J379),2)</f>
        <v>0</v>
      </c>
      <c r="M379" s="50" t="n">
        <f aca="false">ROUND((IF(P379="BDI 1",((1+($S$3/100))*G379),((1+($S$4/100))*G379))),2)</f>
        <v>0</v>
      </c>
      <c r="N379" s="50" t="n">
        <f aca="false">ROUND((IF(P379="BDI 1",((1+($S$3/100))*H379),((1+($S$4/100))*H379))),2)</f>
        <v>0</v>
      </c>
      <c r="O379" s="50" t="n">
        <f aca="false">ROUND((M379+N379),2)</f>
        <v>0</v>
      </c>
      <c r="P379" s="51" t="s">
        <v>28</v>
      </c>
      <c r="Q379" s="50" t="n">
        <f aca="false">ROUND(M379*F379,2)</f>
        <v>0</v>
      </c>
      <c r="R379" s="50" t="n">
        <f aca="false">ROUND(N379*F379,2)</f>
        <v>0</v>
      </c>
      <c r="S379" s="52" t="n">
        <f aca="false">ROUND(Q379+R379,2)</f>
        <v>0</v>
      </c>
    </row>
    <row r="380" customFormat="false" ht="22.35" hidden="false" customHeight="false" outlineLevel="0" collapsed="false">
      <c r="A380" s="99" t="s">
        <v>471</v>
      </c>
      <c r="B380" s="45" t="s">
        <v>51</v>
      </c>
      <c r="C380" s="46" t="n">
        <v>63148</v>
      </c>
      <c r="D380" s="47" t="s">
        <v>52</v>
      </c>
      <c r="E380" s="48" t="s">
        <v>42</v>
      </c>
      <c r="F380" s="49" t="n">
        <v>3</v>
      </c>
      <c r="G380" s="50"/>
      <c r="H380" s="50"/>
      <c r="I380" s="50" t="n">
        <f aca="false">ROUND((H380+G380),2)</f>
        <v>0</v>
      </c>
      <c r="J380" s="50" t="n">
        <f aca="false">ROUND((G380*F380),2)</f>
        <v>0</v>
      </c>
      <c r="K380" s="50" t="n">
        <f aca="false">ROUND((H380*F380),2)</f>
        <v>0</v>
      </c>
      <c r="L380" s="50" t="n">
        <f aca="false">ROUND((K380+J380),2)</f>
        <v>0</v>
      </c>
      <c r="M380" s="50" t="n">
        <f aca="false">ROUND((IF(P380="BDI 1",((1+($S$3/100))*G380),((1+($S$4/100))*G380))),2)</f>
        <v>0</v>
      </c>
      <c r="N380" s="50" t="n">
        <f aca="false">ROUND((IF(P380="BDI 1",((1+($S$3/100))*H380),((1+($S$4/100))*H380))),2)</f>
        <v>0</v>
      </c>
      <c r="O380" s="50" t="n">
        <f aca="false">ROUND((M380+N380),2)</f>
        <v>0</v>
      </c>
      <c r="P380" s="51" t="s">
        <v>28</v>
      </c>
      <c r="Q380" s="50" t="n">
        <f aca="false">ROUND(M380*F380,2)</f>
        <v>0</v>
      </c>
      <c r="R380" s="50" t="n">
        <f aca="false">ROUND(N380*F380,2)</f>
        <v>0</v>
      </c>
      <c r="S380" s="52" t="n">
        <f aca="false">ROUND(Q380+R380,2)</f>
        <v>0</v>
      </c>
    </row>
    <row r="381" customFormat="false" ht="32.8" hidden="false" customHeight="false" outlineLevel="0" collapsed="false">
      <c r="A381" s="99" t="s">
        <v>472</v>
      </c>
      <c r="B381" s="45" t="s">
        <v>51</v>
      </c>
      <c r="C381" s="46" t="n">
        <v>101</v>
      </c>
      <c r="D381" s="47" t="s">
        <v>391</v>
      </c>
      <c r="E381" s="48" t="s">
        <v>42</v>
      </c>
      <c r="F381" s="49" t="n">
        <v>3</v>
      </c>
      <c r="G381" s="50"/>
      <c r="H381" s="50"/>
      <c r="I381" s="50" t="n">
        <f aca="false">ROUND((H381+G381),2)</f>
        <v>0</v>
      </c>
      <c r="J381" s="50" t="n">
        <f aca="false">ROUND((G381*F381),2)</f>
        <v>0</v>
      </c>
      <c r="K381" s="50" t="n">
        <f aca="false">ROUND((H381*F381),2)</f>
        <v>0</v>
      </c>
      <c r="L381" s="50" t="n">
        <f aca="false">ROUND((K381+J381),2)</f>
        <v>0</v>
      </c>
      <c r="M381" s="50" t="n">
        <f aca="false">ROUND((IF(P381="BDI 1",((1+($S$3/100))*G381),((1+($S$4/100))*G381))),2)</f>
        <v>0</v>
      </c>
      <c r="N381" s="50" t="n">
        <f aca="false">ROUND((IF(P381="BDI 1",((1+($S$3/100))*H381),((1+($S$4/100))*H381))),2)</f>
        <v>0</v>
      </c>
      <c r="O381" s="50" t="n">
        <f aca="false">ROUND((M381+N381),2)</f>
        <v>0</v>
      </c>
      <c r="P381" s="51" t="s">
        <v>28</v>
      </c>
      <c r="Q381" s="50" t="n">
        <f aca="false">ROUND(M381*F381,2)</f>
        <v>0</v>
      </c>
      <c r="R381" s="50" t="n">
        <f aca="false">ROUND(N381*F381,2)</f>
        <v>0</v>
      </c>
      <c r="S381" s="52" t="n">
        <f aca="false">ROUND(Q381+R381,2)</f>
        <v>0</v>
      </c>
    </row>
    <row r="382" customFormat="false" ht="15" hidden="false" customHeight="false" outlineLevel="0" collapsed="false">
      <c r="A382" s="99" t="s">
        <v>473</v>
      </c>
      <c r="B382" s="45" t="s">
        <v>58</v>
      </c>
      <c r="C382" s="46" t="n">
        <v>195</v>
      </c>
      <c r="D382" s="47" t="s">
        <v>59</v>
      </c>
      <c r="E382" s="48" t="s">
        <v>40</v>
      </c>
      <c r="F382" s="49" t="n">
        <v>1</v>
      </c>
      <c r="G382" s="50"/>
      <c r="H382" s="50"/>
      <c r="I382" s="50" t="n">
        <f aca="false">ROUND((H382+G382),2)</f>
        <v>0</v>
      </c>
      <c r="J382" s="50" t="n">
        <f aca="false">ROUND((G382*F382),2)</f>
        <v>0</v>
      </c>
      <c r="K382" s="50" t="n">
        <f aca="false">ROUND((H382*F382),2)</f>
        <v>0</v>
      </c>
      <c r="L382" s="50" t="n">
        <f aca="false">ROUND((K382+J382),2)</f>
        <v>0</v>
      </c>
      <c r="M382" s="50" t="n">
        <f aca="false">ROUND((IF(P382="BDI 1",((1+($S$3/100))*G382),((1+($S$4/100))*G382))),2)</f>
        <v>0</v>
      </c>
      <c r="N382" s="50" t="n">
        <f aca="false">ROUND((IF(P382="BDI 1",((1+($S$3/100))*H382),((1+($S$4/100))*H382))),2)</f>
        <v>0</v>
      </c>
      <c r="O382" s="50" t="n">
        <f aca="false">ROUND((M382+N382),2)</f>
        <v>0</v>
      </c>
      <c r="P382" s="51" t="s">
        <v>28</v>
      </c>
      <c r="Q382" s="50" t="n">
        <f aca="false">ROUND(M382*F382,2)</f>
        <v>0</v>
      </c>
      <c r="R382" s="50" t="n">
        <f aca="false">ROUND(N382*F382,2)</f>
        <v>0</v>
      </c>
      <c r="S382" s="52" t="n">
        <f aca="false">ROUND(Q382+R382,2)</f>
        <v>0</v>
      </c>
    </row>
    <row r="383" customFormat="false" ht="15" hidden="false" customHeight="false" outlineLevel="0" collapsed="false">
      <c r="A383" s="99" t="s">
        <v>474</v>
      </c>
      <c r="B383" s="45" t="s">
        <v>51</v>
      </c>
      <c r="C383" s="46" t="n">
        <v>98</v>
      </c>
      <c r="D383" s="47" t="s">
        <v>61</v>
      </c>
      <c r="E383" s="48" t="s">
        <v>40</v>
      </c>
      <c r="F383" s="49" t="n">
        <v>1</v>
      </c>
      <c r="G383" s="50"/>
      <c r="H383" s="50"/>
      <c r="I383" s="50" t="n">
        <f aca="false">ROUND((H383+G383),2)</f>
        <v>0</v>
      </c>
      <c r="J383" s="50" t="n">
        <f aca="false">ROUND((G383*F383),2)</f>
        <v>0</v>
      </c>
      <c r="K383" s="50" t="n">
        <f aca="false">ROUND((H383*F383),2)</f>
        <v>0</v>
      </c>
      <c r="L383" s="50" t="n">
        <f aca="false">ROUND((K383+J383),2)</f>
        <v>0</v>
      </c>
      <c r="M383" s="50" t="n">
        <f aca="false">ROUND((IF(P383="BDI 1",((1+($S$3/100))*G383),((1+($S$4/100))*G383))),2)</f>
        <v>0</v>
      </c>
      <c r="N383" s="50" t="n">
        <f aca="false">ROUND((IF(P383="BDI 1",((1+($S$3/100))*H383),((1+($S$4/100))*H383))),2)</f>
        <v>0</v>
      </c>
      <c r="O383" s="50" t="n">
        <f aca="false">ROUND((M383+N383),2)</f>
        <v>0</v>
      </c>
      <c r="P383" s="51" t="s">
        <v>28</v>
      </c>
      <c r="Q383" s="50" t="n">
        <f aca="false">ROUND(M383*F383,2)</f>
        <v>0</v>
      </c>
      <c r="R383" s="50" t="n">
        <f aca="false">ROUND(N383*F383,2)</f>
        <v>0</v>
      </c>
      <c r="S383" s="52" t="n">
        <f aca="false">ROUND(Q383+R383,2)</f>
        <v>0</v>
      </c>
    </row>
    <row r="384" customFormat="false" ht="22.35" hidden="false" customHeight="false" outlineLevel="0" collapsed="false">
      <c r="A384" s="99" t="s">
        <v>475</v>
      </c>
      <c r="B384" s="45" t="s">
        <v>8</v>
      </c>
      <c r="C384" s="46" t="n">
        <v>104315</v>
      </c>
      <c r="D384" s="47" t="s">
        <v>63</v>
      </c>
      <c r="E384" s="48" t="s">
        <v>42</v>
      </c>
      <c r="F384" s="49" t="n">
        <v>3</v>
      </c>
      <c r="G384" s="50"/>
      <c r="H384" s="50"/>
      <c r="I384" s="50" t="n">
        <f aca="false">ROUND((H384+G384),2)</f>
        <v>0</v>
      </c>
      <c r="J384" s="50" t="n">
        <f aca="false">ROUND((G384*F384),2)</f>
        <v>0</v>
      </c>
      <c r="K384" s="50" t="n">
        <f aca="false">ROUND((H384*F384),2)</f>
        <v>0</v>
      </c>
      <c r="L384" s="50" t="n">
        <f aca="false">ROUND((K384+J384),2)</f>
        <v>0</v>
      </c>
      <c r="M384" s="50" t="n">
        <f aca="false">ROUND((IF(P384="BDI 1",((1+($S$3/100))*G384),((1+($S$4/100))*G384))),2)</f>
        <v>0</v>
      </c>
      <c r="N384" s="50" t="n">
        <f aca="false">ROUND((IF(P384="BDI 1",((1+($S$3/100))*H384),((1+($S$4/100))*H384))),2)</f>
        <v>0</v>
      </c>
      <c r="O384" s="50" t="n">
        <f aca="false">ROUND((M384+N384),2)</f>
        <v>0</v>
      </c>
      <c r="P384" s="51" t="s">
        <v>28</v>
      </c>
      <c r="Q384" s="50" t="n">
        <f aca="false">ROUND(M384*F384,2)</f>
        <v>0</v>
      </c>
      <c r="R384" s="50" t="n">
        <f aca="false">ROUND(N384*F384,2)</f>
        <v>0</v>
      </c>
      <c r="S384" s="52" t="n">
        <f aca="false">ROUND(Q384+R384,2)</f>
        <v>0</v>
      </c>
    </row>
    <row r="385" customFormat="false" ht="32.8" hidden="false" customHeight="false" outlineLevel="0" collapsed="false">
      <c r="A385" s="99" t="s">
        <v>476</v>
      </c>
      <c r="B385" s="45" t="s">
        <v>8</v>
      </c>
      <c r="C385" s="46" t="n">
        <v>91845</v>
      </c>
      <c r="D385" s="47" t="s">
        <v>65</v>
      </c>
      <c r="E385" s="48" t="s">
        <v>42</v>
      </c>
      <c r="F385" s="49" t="n">
        <v>3</v>
      </c>
      <c r="G385" s="50"/>
      <c r="H385" s="50"/>
      <c r="I385" s="50" t="n">
        <f aca="false">ROUND((H385+G385),2)</f>
        <v>0</v>
      </c>
      <c r="J385" s="50" t="n">
        <f aca="false">ROUND((G385*F385),2)</f>
        <v>0</v>
      </c>
      <c r="K385" s="50" t="n">
        <f aca="false">ROUND((H385*F385),2)</f>
        <v>0</v>
      </c>
      <c r="L385" s="50" t="n">
        <f aca="false">ROUND((K385+J385),2)</f>
        <v>0</v>
      </c>
      <c r="M385" s="50" t="n">
        <f aca="false">ROUND((IF(P385="BDI 1",((1+($S$3/100))*G385),((1+($S$4/100))*G385))),2)</f>
        <v>0</v>
      </c>
      <c r="N385" s="50" t="n">
        <f aca="false">ROUND((IF(P385="BDI 1",((1+($S$3/100))*H385),((1+($S$4/100))*H385))),2)</f>
        <v>0</v>
      </c>
      <c r="O385" s="50" t="n">
        <f aca="false">ROUND((M385+N385),2)</f>
        <v>0</v>
      </c>
      <c r="P385" s="51" t="s">
        <v>28</v>
      </c>
      <c r="Q385" s="50" t="n">
        <f aca="false">ROUND(M385*F385,2)</f>
        <v>0</v>
      </c>
      <c r="R385" s="50" t="n">
        <f aca="false">ROUND(N385*F385,2)</f>
        <v>0</v>
      </c>
      <c r="S385" s="52" t="n">
        <f aca="false">ROUND(Q385+R385,2)</f>
        <v>0</v>
      </c>
    </row>
    <row r="386" customFormat="false" ht="15" hidden="false" customHeight="false" outlineLevel="0" collapsed="false">
      <c r="A386" s="99" t="s">
        <v>477</v>
      </c>
      <c r="B386" s="45" t="s">
        <v>51</v>
      </c>
      <c r="C386" s="46" t="n">
        <v>96</v>
      </c>
      <c r="D386" s="47" t="s">
        <v>56</v>
      </c>
      <c r="E386" s="48" t="s">
        <v>42</v>
      </c>
      <c r="F386" s="49" t="n">
        <v>3.6</v>
      </c>
      <c r="G386" s="50"/>
      <c r="H386" s="50"/>
      <c r="I386" s="50" t="n">
        <f aca="false">ROUND((H386+G386),2)</f>
        <v>0</v>
      </c>
      <c r="J386" s="50" t="n">
        <f aca="false">ROUND((G386*F386),2)</f>
        <v>0</v>
      </c>
      <c r="K386" s="50" t="n">
        <f aca="false">ROUND((H386*F386),2)</f>
        <v>0</v>
      </c>
      <c r="L386" s="50" t="n">
        <f aca="false">ROUND((K386+J386),2)</f>
        <v>0</v>
      </c>
      <c r="M386" s="50" t="n">
        <f aca="false">ROUND((IF(P386="BDI 1",((1+($S$3/100))*G386),((1+($S$4/100))*G386))),2)</f>
        <v>0</v>
      </c>
      <c r="N386" s="50" t="n">
        <f aca="false">ROUND((IF(P386="BDI 1",((1+($S$3/100))*H386),((1+($S$4/100))*H386))),2)</f>
        <v>0</v>
      </c>
      <c r="O386" s="50" t="n">
        <f aca="false">ROUND((M386+N386),2)</f>
        <v>0</v>
      </c>
      <c r="P386" s="51" t="s">
        <v>28</v>
      </c>
      <c r="Q386" s="50" t="n">
        <f aca="false">ROUND(M386*F386,2)</f>
        <v>0</v>
      </c>
      <c r="R386" s="50" t="n">
        <f aca="false">ROUND(N386*F386,2)</f>
        <v>0</v>
      </c>
      <c r="S386" s="52" t="n">
        <f aca="false">ROUND(Q386+R386,2)</f>
        <v>0</v>
      </c>
    </row>
    <row r="387" customFormat="false" ht="15" hidden="false" customHeight="false" outlineLevel="0" collapsed="false">
      <c r="A387" s="53"/>
      <c r="B387" s="54"/>
      <c r="C387" s="55"/>
      <c r="D387" s="56"/>
      <c r="E387" s="55"/>
      <c r="F387" s="57"/>
      <c r="G387" s="57"/>
      <c r="H387" s="57"/>
      <c r="I387" s="58"/>
      <c r="J387" s="58"/>
      <c r="K387" s="58"/>
      <c r="L387" s="58"/>
      <c r="M387" s="59"/>
      <c r="N387" s="59"/>
      <c r="O387" s="59"/>
      <c r="P387" s="59"/>
      <c r="Q387" s="59"/>
      <c r="R387" s="59"/>
      <c r="S387" s="60"/>
    </row>
    <row r="388" customFormat="false" ht="15" hidden="false" customHeight="false" outlineLevel="0" collapsed="false">
      <c r="A388" s="98" t="n">
        <v>29</v>
      </c>
      <c r="B388" s="38"/>
      <c r="C388" s="39"/>
      <c r="D388" s="40" t="s">
        <v>478</v>
      </c>
      <c r="E388" s="40"/>
      <c r="F388" s="41"/>
      <c r="G388" s="42"/>
      <c r="H388" s="42"/>
      <c r="I388" s="42"/>
      <c r="J388" s="42" t="n">
        <f aca="false">SUBTOTAL(9,J389:J400)</f>
        <v>0</v>
      </c>
      <c r="K388" s="42" t="n">
        <f aca="false">SUBTOTAL(9,K389:K400)</f>
        <v>0</v>
      </c>
      <c r="L388" s="42" t="n">
        <f aca="false">SUBTOTAL(9,L389:L400)</f>
        <v>0</v>
      </c>
      <c r="M388" s="42"/>
      <c r="N388" s="42"/>
      <c r="O388" s="42"/>
      <c r="P388" s="42"/>
      <c r="Q388" s="42" t="n">
        <f aca="false">SUBTOTAL(9,Q389:Q400)</f>
        <v>0</v>
      </c>
      <c r="R388" s="42" t="n">
        <f aca="false">SUBTOTAL(9,R389:R400)</f>
        <v>0</v>
      </c>
      <c r="S388" s="43" t="n">
        <f aca="false">SUBTOTAL(9,S389:S400)</f>
        <v>0</v>
      </c>
    </row>
    <row r="389" customFormat="false" ht="22.35" hidden="false" customHeight="false" outlineLevel="0" collapsed="false">
      <c r="A389" s="99" t="s">
        <v>479</v>
      </c>
      <c r="B389" s="45" t="s">
        <v>8</v>
      </c>
      <c r="C389" s="46" t="n">
        <v>103244</v>
      </c>
      <c r="D389" s="47" t="s">
        <v>369</v>
      </c>
      <c r="E389" s="48" t="s">
        <v>40</v>
      </c>
      <c r="F389" s="49" t="n">
        <v>1</v>
      </c>
      <c r="G389" s="50"/>
      <c r="H389" s="50"/>
      <c r="I389" s="50" t="n">
        <f aca="false">ROUND((H389+G389),2)</f>
        <v>0</v>
      </c>
      <c r="J389" s="50" t="n">
        <f aca="false">ROUND((G389*F389),2)</f>
        <v>0</v>
      </c>
      <c r="K389" s="50" t="n">
        <f aca="false">ROUND((H389*F389),2)</f>
        <v>0</v>
      </c>
      <c r="L389" s="50" t="n">
        <f aca="false">ROUND((K389+J389),2)</f>
        <v>0</v>
      </c>
      <c r="M389" s="50" t="n">
        <f aca="false">ROUND((IF(P389="BDI 1",((1+($S$3/100))*G389),((1+($S$4/100))*G389))),2)</f>
        <v>0</v>
      </c>
      <c r="N389" s="50" t="n">
        <f aca="false">ROUND((IF(P389="BDI 1",((1+($S$3/100))*H389),((1+($S$4/100))*H389))),2)</f>
        <v>0</v>
      </c>
      <c r="O389" s="50" t="n">
        <f aca="false">ROUND((M389+N389),2)</f>
        <v>0</v>
      </c>
      <c r="P389" s="51" t="s">
        <v>28</v>
      </c>
      <c r="Q389" s="50" t="n">
        <f aca="false">ROUND(M389*F389,2)</f>
        <v>0</v>
      </c>
      <c r="R389" s="50" t="n">
        <f aca="false">ROUND(N389*F389,2)</f>
        <v>0</v>
      </c>
      <c r="S389" s="52" t="n">
        <f aca="false">ROUND(Q389+R389,2)</f>
        <v>0</v>
      </c>
    </row>
    <row r="390" customFormat="false" ht="32.8" hidden="false" customHeight="false" outlineLevel="0" collapsed="false">
      <c r="A390" s="99" t="s">
        <v>480</v>
      </c>
      <c r="B390" s="45" t="s">
        <v>8</v>
      </c>
      <c r="C390" s="46" t="n">
        <v>103290</v>
      </c>
      <c r="D390" s="47" t="s">
        <v>41</v>
      </c>
      <c r="E390" s="48" t="s">
        <v>42</v>
      </c>
      <c r="F390" s="49" t="n">
        <v>3</v>
      </c>
      <c r="G390" s="50"/>
      <c r="H390" s="50"/>
      <c r="I390" s="50" t="n">
        <f aca="false">ROUND((H390+G390),2)</f>
        <v>0</v>
      </c>
      <c r="J390" s="50" t="n">
        <f aca="false">ROUND((G390*F390),2)</f>
        <v>0</v>
      </c>
      <c r="K390" s="50" t="n">
        <f aca="false">ROUND((H390*F390),2)</f>
        <v>0</v>
      </c>
      <c r="L390" s="50" t="n">
        <f aca="false">ROUND((K390+J390),2)</f>
        <v>0</v>
      </c>
      <c r="M390" s="50" t="n">
        <f aca="false">ROUND((IF(P390="BDI 1",((1+($S$3/100))*G390),((1+($S$4/100))*G390))),2)</f>
        <v>0</v>
      </c>
      <c r="N390" s="50" t="n">
        <f aca="false">ROUND((IF(P390="BDI 1",((1+($S$3/100))*H390),((1+($S$4/100))*H390))),2)</f>
        <v>0</v>
      </c>
      <c r="O390" s="50" t="n">
        <f aca="false">ROUND((M390+N390),2)</f>
        <v>0</v>
      </c>
      <c r="P390" s="51" t="s">
        <v>28</v>
      </c>
      <c r="Q390" s="50" t="n">
        <f aca="false">ROUND(M390*F390,2)</f>
        <v>0</v>
      </c>
      <c r="R390" s="50" t="n">
        <f aca="false">ROUND(N390*F390,2)</f>
        <v>0</v>
      </c>
      <c r="S390" s="52" t="n">
        <f aca="false">ROUND(Q390+R390,2)</f>
        <v>0</v>
      </c>
    </row>
    <row r="391" customFormat="false" ht="22.35" hidden="false" customHeight="false" outlineLevel="0" collapsed="false">
      <c r="A391" s="99" t="s">
        <v>481</v>
      </c>
      <c r="B391" s="45" t="s">
        <v>8</v>
      </c>
      <c r="C391" s="46" t="n">
        <v>96113</v>
      </c>
      <c r="D391" s="47" t="s">
        <v>45</v>
      </c>
      <c r="E391" s="48" t="s">
        <v>27</v>
      </c>
      <c r="F391" s="49" t="n">
        <v>0.31</v>
      </c>
      <c r="G391" s="50"/>
      <c r="H391" s="50"/>
      <c r="I391" s="50" t="n">
        <f aca="false">ROUND((H391+G391),2)</f>
        <v>0</v>
      </c>
      <c r="J391" s="50" t="n">
        <f aca="false">ROUND((G391*F391),2)</f>
        <v>0</v>
      </c>
      <c r="K391" s="50" t="n">
        <f aca="false">ROUND((H391*F391),2)</f>
        <v>0</v>
      </c>
      <c r="L391" s="50" t="n">
        <f aca="false">ROUND((K391+J391),2)</f>
        <v>0</v>
      </c>
      <c r="M391" s="50" t="n">
        <f aca="false">ROUND((IF(P391="BDI 1",((1+($S$3/100))*G391),((1+($S$4/100))*G391))),2)</f>
        <v>0</v>
      </c>
      <c r="N391" s="50" t="n">
        <f aca="false">ROUND((IF(P391="BDI 1",((1+($S$3/100))*H391),((1+($S$4/100))*H391))),2)</f>
        <v>0</v>
      </c>
      <c r="O391" s="50" t="n">
        <f aca="false">ROUND((M391+N391),2)</f>
        <v>0</v>
      </c>
      <c r="P391" s="51" t="s">
        <v>28</v>
      </c>
      <c r="Q391" s="50" t="n">
        <f aca="false">ROUND(M391*F391,2)</f>
        <v>0</v>
      </c>
      <c r="R391" s="50" t="n">
        <f aca="false">ROUND(N391*F391,2)</f>
        <v>0</v>
      </c>
      <c r="S391" s="52" t="n">
        <f aca="false">ROUND(Q391+R391,2)</f>
        <v>0</v>
      </c>
    </row>
    <row r="392" customFormat="false" ht="32.8" hidden="false" customHeight="false" outlineLevel="0" collapsed="false">
      <c r="A392" s="99" t="s">
        <v>482</v>
      </c>
      <c r="B392" s="45" t="s">
        <v>8</v>
      </c>
      <c r="C392" s="46" t="n">
        <v>90437</v>
      </c>
      <c r="D392" s="47" t="s">
        <v>47</v>
      </c>
      <c r="E392" s="48" t="s">
        <v>40</v>
      </c>
      <c r="F392" s="49" t="n">
        <v>1</v>
      </c>
      <c r="G392" s="50"/>
      <c r="H392" s="50"/>
      <c r="I392" s="50" t="n">
        <f aca="false">ROUND((H392+G392),2)</f>
        <v>0</v>
      </c>
      <c r="J392" s="50" t="n">
        <f aca="false">ROUND((G392*F392),2)</f>
        <v>0</v>
      </c>
      <c r="K392" s="50" t="n">
        <f aca="false">ROUND((H392*F392),2)</f>
        <v>0</v>
      </c>
      <c r="L392" s="50" t="n">
        <f aca="false">ROUND((K392+J392),2)</f>
        <v>0</v>
      </c>
      <c r="M392" s="50" t="n">
        <f aca="false">ROUND((IF(P392="BDI 1",((1+($S$3/100))*G392),((1+($S$4/100))*G392))),2)</f>
        <v>0</v>
      </c>
      <c r="N392" s="50" t="n">
        <f aca="false">ROUND((IF(P392="BDI 1",((1+($S$3/100))*H392),((1+($S$4/100))*H392))),2)</f>
        <v>0</v>
      </c>
      <c r="O392" s="50" t="n">
        <f aca="false">ROUND((M392+N392),2)</f>
        <v>0</v>
      </c>
      <c r="P392" s="51" t="s">
        <v>28</v>
      </c>
      <c r="Q392" s="50" t="n">
        <f aca="false">ROUND(M392*F392,2)</f>
        <v>0</v>
      </c>
      <c r="R392" s="50" t="n">
        <f aca="false">ROUND(N392*F392,2)</f>
        <v>0</v>
      </c>
      <c r="S392" s="52" t="n">
        <f aca="false">ROUND(Q392+R392,2)</f>
        <v>0</v>
      </c>
    </row>
    <row r="393" customFormat="false" ht="22.35" hidden="false" customHeight="false" outlineLevel="0" collapsed="false">
      <c r="A393" s="99" t="s">
        <v>483</v>
      </c>
      <c r="B393" s="45" t="s">
        <v>51</v>
      </c>
      <c r="C393" s="46" t="n">
        <v>63148</v>
      </c>
      <c r="D393" s="47" t="s">
        <v>52</v>
      </c>
      <c r="E393" s="48" t="s">
        <v>42</v>
      </c>
      <c r="F393" s="49" t="n">
        <v>3</v>
      </c>
      <c r="G393" s="50"/>
      <c r="H393" s="50"/>
      <c r="I393" s="50" t="n">
        <f aca="false">ROUND((H393+G393),2)</f>
        <v>0</v>
      </c>
      <c r="J393" s="50" t="n">
        <f aca="false">ROUND((G393*F393),2)</f>
        <v>0</v>
      </c>
      <c r="K393" s="50" t="n">
        <f aca="false">ROUND((H393*F393),2)</f>
        <v>0</v>
      </c>
      <c r="L393" s="50" t="n">
        <f aca="false">ROUND((K393+J393),2)</f>
        <v>0</v>
      </c>
      <c r="M393" s="50" t="n">
        <f aca="false">ROUND((IF(P393="BDI 1",((1+($S$3/100))*G393),((1+($S$4/100))*G393))),2)</f>
        <v>0</v>
      </c>
      <c r="N393" s="50" t="n">
        <f aca="false">ROUND((IF(P393="BDI 1",((1+($S$3/100))*H393),((1+($S$4/100))*H393))),2)</f>
        <v>0</v>
      </c>
      <c r="O393" s="50" t="n">
        <f aca="false">ROUND((M393+N393),2)</f>
        <v>0</v>
      </c>
      <c r="P393" s="51" t="s">
        <v>28</v>
      </c>
      <c r="Q393" s="50" t="n">
        <f aca="false">ROUND(M393*F393,2)</f>
        <v>0</v>
      </c>
      <c r="R393" s="50" t="n">
        <f aca="false">ROUND(N393*F393,2)</f>
        <v>0</v>
      </c>
      <c r="S393" s="52" t="n">
        <f aca="false">ROUND(Q393+R393,2)</f>
        <v>0</v>
      </c>
    </row>
    <row r="394" customFormat="false" ht="15" hidden="false" customHeight="false" outlineLevel="0" collapsed="false">
      <c r="A394" s="99" t="s">
        <v>484</v>
      </c>
      <c r="B394" s="45" t="s">
        <v>8</v>
      </c>
      <c r="C394" s="46" t="n">
        <v>38124</v>
      </c>
      <c r="D394" s="47" t="s">
        <v>49</v>
      </c>
      <c r="E394" s="48" t="s">
        <v>40</v>
      </c>
      <c r="F394" s="49" t="n">
        <v>1</v>
      </c>
      <c r="G394" s="50"/>
      <c r="H394" s="50"/>
      <c r="I394" s="50" t="n">
        <f aca="false">ROUND((H394+G394),2)</f>
        <v>0</v>
      </c>
      <c r="J394" s="50" t="n">
        <f aca="false">ROUND((G394*F394),2)</f>
        <v>0</v>
      </c>
      <c r="K394" s="50" t="n">
        <f aca="false">ROUND((H394*F394),2)</f>
        <v>0</v>
      </c>
      <c r="L394" s="50" t="n">
        <f aca="false">ROUND((K394+J394),2)</f>
        <v>0</v>
      </c>
      <c r="M394" s="50" t="n">
        <f aca="false">ROUND((IF(P394="BDI 1",((1+($S$3/100))*G394),((1+($S$4/100))*G394))),2)</f>
        <v>0</v>
      </c>
      <c r="N394" s="50" t="n">
        <f aca="false">ROUND((IF(P394="BDI 1",((1+($S$3/100))*H394),((1+($S$4/100))*H394))),2)</f>
        <v>0</v>
      </c>
      <c r="O394" s="50" t="n">
        <f aca="false">ROUND((M394+N394),2)</f>
        <v>0</v>
      </c>
      <c r="P394" s="51" t="s">
        <v>28</v>
      </c>
      <c r="Q394" s="50" t="n">
        <f aca="false">ROUND(M394*F394,2)</f>
        <v>0</v>
      </c>
      <c r="R394" s="50" t="n">
        <f aca="false">ROUND(N394*F394,2)</f>
        <v>0</v>
      </c>
      <c r="S394" s="52" t="n">
        <f aca="false">ROUND(Q394+R394,2)</f>
        <v>0</v>
      </c>
    </row>
    <row r="395" customFormat="false" ht="32.8" hidden="false" customHeight="false" outlineLevel="0" collapsed="false">
      <c r="A395" s="99" t="s">
        <v>485</v>
      </c>
      <c r="B395" s="45" t="s">
        <v>51</v>
      </c>
      <c r="C395" s="46" t="n">
        <v>101</v>
      </c>
      <c r="D395" s="47" t="s">
        <v>391</v>
      </c>
      <c r="E395" s="48" t="s">
        <v>42</v>
      </c>
      <c r="F395" s="49" t="n">
        <v>3</v>
      </c>
      <c r="G395" s="50"/>
      <c r="H395" s="50"/>
      <c r="I395" s="50" t="n">
        <f aca="false">ROUND((H395+G395),2)</f>
        <v>0</v>
      </c>
      <c r="J395" s="50" t="n">
        <f aca="false">ROUND((G395*F395),2)</f>
        <v>0</v>
      </c>
      <c r="K395" s="50" t="n">
        <f aca="false">ROUND((H395*F395),2)</f>
        <v>0</v>
      </c>
      <c r="L395" s="50" t="n">
        <f aca="false">ROUND((K395+J395),2)</f>
        <v>0</v>
      </c>
      <c r="M395" s="50" t="n">
        <f aca="false">ROUND((IF(P395="BDI 1",((1+($S$3/100))*G395),((1+($S$4/100))*G395))),2)</f>
        <v>0</v>
      </c>
      <c r="N395" s="50" t="n">
        <f aca="false">ROUND((IF(P395="BDI 1",((1+($S$3/100))*H395),((1+($S$4/100))*H395))),2)</f>
        <v>0</v>
      </c>
      <c r="O395" s="50" t="n">
        <f aca="false">ROUND((M395+N395),2)</f>
        <v>0</v>
      </c>
      <c r="P395" s="51" t="s">
        <v>28</v>
      </c>
      <c r="Q395" s="50" t="n">
        <f aca="false">ROUND(M395*F395,2)</f>
        <v>0</v>
      </c>
      <c r="R395" s="50" t="n">
        <f aca="false">ROUND(N395*F395,2)</f>
        <v>0</v>
      </c>
      <c r="S395" s="52" t="n">
        <f aca="false">ROUND(Q395+R395,2)</f>
        <v>0</v>
      </c>
    </row>
    <row r="396" customFormat="false" ht="15" hidden="false" customHeight="false" outlineLevel="0" collapsed="false">
      <c r="A396" s="99" t="s">
        <v>486</v>
      </c>
      <c r="B396" s="45" t="s">
        <v>51</v>
      </c>
      <c r="C396" s="46" t="n">
        <v>96</v>
      </c>
      <c r="D396" s="47" t="s">
        <v>56</v>
      </c>
      <c r="E396" s="48" t="s">
        <v>42</v>
      </c>
      <c r="F396" s="49" t="n">
        <v>3.6</v>
      </c>
      <c r="G396" s="50"/>
      <c r="H396" s="50"/>
      <c r="I396" s="50" t="n">
        <f aca="false">ROUND((H396+G396),2)</f>
        <v>0</v>
      </c>
      <c r="J396" s="50" t="n">
        <f aca="false">ROUND((G396*F396),2)</f>
        <v>0</v>
      </c>
      <c r="K396" s="50" t="n">
        <f aca="false">ROUND((H396*F396),2)</f>
        <v>0</v>
      </c>
      <c r="L396" s="50" t="n">
        <f aca="false">ROUND((K396+J396),2)</f>
        <v>0</v>
      </c>
      <c r="M396" s="50" t="n">
        <f aca="false">ROUND((IF(P396="BDI 1",((1+($S$3/100))*G396),((1+($S$4/100))*G396))),2)</f>
        <v>0</v>
      </c>
      <c r="N396" s="50" t="n">
        <f aca="false">ROUND((IF(P396="BDI 1",((1+($S$3/100))*H396),((1+($S$4/100))*H396))),2)</f>
        <v>0</v>
      </c>
      <c r="O396" s="50" t="n">
        <f aca="false">ROUND((M396+N396),2)</f>
        <v>0</v>
      </c>
      <c r="P396" s="51" t="s">
        <v>28</v>
      </c>
      <c r="Q396" s="50" t="n">
        <f aca="false">ROUND(M396*F396,2)</f>
        <v>0</v>
      </c>
      <c r="R396" s="50" t="n">
        <f aca="false">ROUND(N396*F396,2)</f>
        <v>0</v>
      </c>
      <c r="S396" s="52" t="n">
        <f aca="false">ROUND(Q396+R396,2)</f>
        <v>0</v>
      </c>
    </row>
    <row r="397" customFormat="false" ht="15" hidden="false" customHeight="false" outlineLevel="0" collapsed="false">
      <c r="A397" s="99" t="s">
        <v>487</v>
      </c>
      <c r="B397" s="45" t="s">
        <v>58</v>
      </c>
      <c r="C397" s="46" t="n">
        <v>195</v>
      </c>
      <c r="D397" s="47" t="s">
        <v>59</v>
      </c>
      <c r="E397" s="48" t="s">
        <v>40</v>
      </c>
      <c r="F397" s="49" t="n">
        <v>1</v>
      </c>
      <c r="G397" s="50"/>
      <c r="H397" s="50"/>
      <c r="I397" s="50" t="n">
        <f aca="false">ROUND((H397+G397),2)</f>
        <v>0</v>
      </c>
      <c r="J397" s="50" t="n">
        <f aca="false">ROUND((G397*F397),2)</f>
        <v>0</v>
      </c>
      <c r="K397" s="50" t="n">
        <f aca="false">ROUND((H397*F397),2)</f>
        <v>0</v>
      </c>
      <c r="L397" s="50" t="n">
        <f aca="false">ROUND((K397+J397),2)</f>
        <v>0</v>
      </c>
      <c r="M397" s="50" t="n">
        <f aca="false">ROUND((IF(P397="BDI 1",((1+($S$3/100))*G397),((1+($S$4/100))*G397))),2)</f>
        <v>0</v>
      </c>
      <c r="N397" s="50" t="n">
        <f aca="false">ROUND((IF(P397="BDI 1",((1+($S$3/100))*H397),((1+($S$4/100))*H397))),2)</f>
        <v>0</v>
      </c>
      <c r="O397" s="50" t="n">
        <f aca="false">ROUND((M397+N397),2)</f>
        <v>0</v>
      </c>
      <c r="P397" s="51" t="s">
        <v>28</v>
      </c>
      <c r="Q397" s="50" t="n">
        <f aca="false">ROUND(M397*F397,2)</f>
        <v>0</v>
      </c>
      <c r="R397" s="50" t="n">
        <f aca="false">ROUND(N397*F397,2)</f>
        <v>0</v>
      </c>
      <c r="S397" s="52" t="n">
        <f aca="false">ROUND(Q397+R397,2)</f>
        <v>0</v>
      </c>
    </row>
    <row r="398" customFormat="false" ht="15" hidden="false" customHeight="false" outlineLevel="0" collapsed="false">
      <c r="A398" s="99" t="s">
        <v>488</v>
      </c>
      <c r="B398" s="45" t="s">
        <v>51</v>
      </c>
      <c r="C398" s="46" t="n">
        <v>98</v>
      </c>
      <c r="D398" s="47" t="s">
        <v>61</v>
      </c>
      <c r="E398" s="48" t="s">
        <v>40</v>
      </c>
      <c r="F398" s="49" t="n">
        <v>1</v>
      </c>
      <c r="G398" s="50"/>
      <c r="H398" s="50"/>
      <c r="I398" s="50" t="n">
        <f aca="false">ROUND((H398+G398),2)</f>
        <v>0</v>
      </c>
      <c r="J398" s="50" t="n">
        <f aca="false">ROUND((G398*F398),2)</f>
        <v>0</v>
      </c>
      <c r="K398" s="50" t="n">
        <f aca="false">ROUND((H398*F398),2)</f>
        <v>0</v>
      </c>
      <c r="L398" s="50" t="n">
        <f aca="false">ROUND((K398+J398),2)</f>
        <v>0</v>
      </c>
      <c r="M398" s="50" t="n">
        <f aca="false">ROUND((IF(P398="BDI 1",((1+($S$3/100))*G398),((1+($S$4/100))*G398))),2)</f>
        <v>0</v>
      </c>
      <c r="N398" s="50" t="n">
        <f aca="false">ROUND((IF(P398="BDI 1",((1+($S$3/100))*H398),((1+($S$4/100))*H398))),2)</f>
        <v>0</v>
      </c>
      <c r="O398" s="50" t="n">
        <f aca="false">ROUND((M398+N398),2)</f>
        <v>0</v>
      </c>
      <c r="P398" s="51" t="s">
        <v>28</v>
      </c>
      <c r="Q398" s="50" t="n">
        <f aca="false">ROUND(M398*F398,2)</f>
        <v>0</v>
      </c>
      <c r="R398" s="50" t="n">
        <f aca="false">ROUND(N398*F398,2)</f>
        <v>0</v>
      </c>
      <c r="S398" s="52" t="n">
        <f aca="false">ROUND(Q398+R398,2)</f>
        <v>0</v>
      </c>
    </row>
    <row r="399" customFormat="false" ht="22.35" hidden="false" customHeight="false" outlineLevel="0" collapsed="false">
      <c r="A399" s="99" t="s">
        <v>489</v>
      </c>
      <c r="B399" s="45" t="s">
        <v>8</v>
      </c>
      <c r="C399" s="46" t="n">
        <v>104315</v>
      </c>
      <c r="D399" s="47" t="s">
        <v>63</v>
      </c>
      <c r="E399" s="48" t="s">
        <v>42</v>
      </c>
      <c r="F399" s="49" t="n">
        <v>3</v>
      </c>
      <c r="G399" s="50"/>
      <c r="H399" s="50"/>
      <c r="I399" s="50" t="n">
        <f aca="false">ROUND((H399+G399),2)</f>
        <v>0</v>
      </c>
      <c r="J399" s="50" t="n">
        <f aca="false">ROUND((G399*F399),2)</f>
        <v>0</v>
      </c>
      <c r="K399" s="50" t="n">
        <f aca="false">ROUND((H399*F399),2)</f>
        <v>0</v>
      </c>
      <c r="L399" s="50" t="n">
        <f aca="false">ROUND((K399+J399),2)</f>
        <v>0</v>
      </c>
      <c r="M399" s="50" t="n">
        <f aca="false">ROUND((IF(P399="BDI 1",((1+($S$3/100))*G399),((1+($S$4/100))*G399))),2)</f>
        <v>0</v>
      </c>
      <c r="N399" s="50" t="n">
        <f aca="false">ROUND((IF(P399="BDI 1",((1+($S$3/100))*H399),((1+($S$4/100))*H399))),2)</f>
        <v>0</v>
      </c>
      <c r="O399" s="50" t="n">
        <f aca="false">ROUND((M399+N399),2)</f>
        <v>0</v>
      </c>
      <c r="P399" s="51" t="s">
        <v>28</v>
      </c>
      <c r="Q399" s="50" t="n">
        <f aca="false">ROUND(M399*F399,2)</f>
        <v>0</v>
      </c>
      <c r="R399" s="50" t="n">
        <f aca="false">ROUND(N399*F399,2)</f>
        <v>0</v>
      </c>
      <c r="S399" s="52" t="n">
        <f aca="false">ROUND(Q399+R399,2)</f>
        <v>0</v>
      </c>
    </row>
    <row r="400" customFormat="false" ht="32.8" hidden="false" customHeight="false" outlineLevel="0" collapsed="false">
      <c r="A400" s="99" t="s">
        <v>490</v>
      </c>
      <c r="B400" s="45" t="s">
        <v>8</v>
      </c>
      <c r="C400" s="46" t="n">
        <v>91845</v>
      </c>
      <c r="D400" s="47" t="s">
        <v>65</v>
      </c>
      <c r="E400" s="48" t="s">
        <v>42</v>
      </c>
      <c r="F400" s="49" t="n">
        <v>3</v>
      </c>
      <c r="G400" s="50"/>
      <c r="H400" s="50"/>
      <c r="I400" s="50" t="n">
        <f aca="false">ROUND((H400+G400),2)</f>
        <v>0</v>
      </c>
      <c r="J400" s="50" t="n">
        <f aca="false">ROUND((G400*F400),2)</f>
        <v>0</v>
      </c>
      <c r="K400" s="50" t="n">
        <f aca="false">ROUND((H400*F400),2)</f>
        <v>0</v>
      </c>
      <c r="L400" s="50" t="n">
        <f aca="false">ROUND((K400+J400),2)</f>
        <v>0</v>
      </c>
      <c r="M400" s="50" t="n">
        <f aca="false">ROUND((IF(P400="BDI 1",((1+($S$3/100))*G400),((1+($S$4/100))*G400))),2)</f>
        <v>0</v>
      </c>
      <c r="N400" s="50" t="n">
        <f aca="false">ROUND((IF(P400="BDI 1",((1+($S$3/100))*H400),((1+($S$4/100))*H400))),2)</f>
        <v>0</v>
      </c>
      <c r="O400" s="50" t="n">
        <f aca="false">ROUND((M400+N400),2)</f>
        <v>0</v>
      </c>
      <c r="P400" s="51" t="s">
        <v>28</v>
      </c>
      <c r="Q400" s="50" t="n">
        <f aca="false">ROUND(M400*F400,2)</f>
        <v>0</v>
      </c>
      <c r="R400" s="50" t="n">
        <f aca="false">ROUND(N400*F400,2)</f>
        <v>0</v>
      </c>
      <c r="S400" s="52" t="n">
        <f aca="false">ROUND(Q400+R400,2)</f>
        <v>0</v>
      </c>
    </row>
    <row r="401" customFormat="false" ht="15" hidden="false" customHeight="false" outlineLevel="0" collapsed="false">
      <c r="A401" s="53"/>
      <c r="B401" s="54"/>
      <c r="C401" s="55"/>
      <c r="D401" s="56"/>
      <c r="E401" s="55"/>
      <c r="F401" s="57"/>
      <c r="G401" s="57"/>
      <c r="H401" s="57"/>
      <c r="I401" s="58"/>
      <c r="J401" s="58"/>
      <c r="K401" s="58"/>
      <c r="L401" s="58"/>
      <c r="M401" s="59"/>
      <c r="N401" s="59"/>
      <c r="O401" s="59"/>
      <c r="P401" s="59"/>
      <c r="Q401" s="59"/>
      <c r="R401" s="59"/>
      <c r="S401" s="60"/>
    </row>
    <row r="402" customFormat="false" ht="15" hidden="false" customHeight="false" outlineLevel="0" collapsed="false">
      <c r="A402" s="98" t="n">
        <v>30</v>
      </c>
      <c r="B402" s="38"/>
      <c r="C402" s="39"/>
      <c r="D402" s="40" t="s">
        <v>491</v>
      </c>
      <c r="E402" s="40"/>
      <c r="F402" s="41"/>
      <c r="G402" s="42"/>
      <c r="H402" s="42"/>
      <c r="I402" s="42"/>
      <c r="J402" s="42" t="n">
        <f aca="false">SUBTOTAL(9,J403:J410)</f>
        <v>0</v>
      </c>
      <c r="K402" s="42" t="n">
        <f aca="false">SUBTOTAL(9,K403:K410)</f>
        <v>0</v>
      </c>
      <c r="L402" s="42" t="n">
        <f aca="false">SUBTOTAL(9,L403:L410)</f>
        <v>0</v>
      </c>
      <c r="M402" s="42"/>
      <c r="N402" s="42"/>
      <c r="O402" s="42"/>
      <c r="P402" s="42"/>
      <c r="Q402" s="42" t="n">
        <f aca="false">SUBTOTAL(9,Q403:Q410)</f>
        <v>0</v>
      </c>
      <c r="R402" s="42" t="n">
        <f aca="false">SUBTOTAL(9,R403:R410)</f>
        <v>0</v>
      </c>
      <c r="S402" s="43" t="n">
        <f aca="false">SUBTOTAL(9,S403:S410)</f>
        <v>0</v>
      </c>
    </row>
    <row r="403" customFormat="false" ht="15" hidden="false" customHeight="false" outlineLevel="0" collapsed="false">
      <c r="A403" s="99" t="s">
        <v>492</v>
      </c>
      <c r="B403" s="38"/>
      <c r="C403" s="39"/>
      <c r="D403" s="40" t="s">
        <v>493</v>
      </c>
      <c r="E403" s="40"/>
      <c r="F403" s="41"/>
      <c r="G403" s="42"/>
      <c r="H403" s="42"/>
      <c r="I403" s="42"/>
      <c r="J403" s="42" t="n">
        <f aca="false">SUBTOTAL(9,J404:J406)</f>
        <v>0</v>
      </c>
      <c r="K403" s="42" t="n">
        <f aca="false">SUBTOTAL(9,K404:K406)</f>
        <v>0</v>
      </c>
      <c r="L403" s="42" t="n">
        <f aca="false">SUBTOTAL(9,L404:L406)</f>
        <v>0</v>
      </c>
      <c r="M403" s="42"/>
      <c r="N403" s="42"/>
      <c r="O403" s="42"/>
      <c r="P403" s="42"/>
      <c r="Q403" s="42" t="n">
        <f aca="false">SUBTOTAL(9,Q404:Q406)</f>
        <v>0</v>
      </c>
      <c r="R403" s="42" t="n">
        <f aca="false">SUBTOTAL(9,R404:R406)</f>
        <v>0</v>
      </c>
      <c r="S403" s="43" t="n">
        <f aca="false">SUBTOTAL(9,S404:S406)</f>
        <v>0</v>
      </c>
    </row>
    <row r="404" customFormat="false" ht="15" hidden="false" customHeight="false" outlineLevel="0" collapsed="false">
      <c r="A404" s="99" t="s">
        <v>494</v>
      </c>
      <c r="B404" s="45" t="s">
        <v>51</v>
      </c>
      <c r="C404" s="46" t="n">
        <v>104</v>
      </c>
      <c r="D404" s="47" t="s">
        <v>357</v>
      </c>
      <c r="E404" s="48" t="s">
        <v>40</v>
      </c>
      <c r="F404" s="49" t="n">
        <v>1</v>
      </c>
      <c r="G404" s="50"/>
      <c r="H404" s="50"/>
      <c r="I404" s="50" t="n">
        <f aca="false">ROUND((H404+G404),2)</f>
        <v>0</v>
      </c>
      <c r="J404" s="50" t="n">
        <f aca="false">ROUND((G404*F404),2)</f>
        <v>0</v>
      </c>
      <c r="K404" s="50" t="n">
        <f aca="false">ROUND((H404*F404),2)</f>
        <v>0</v>
      </c>
      <c r="L404" s="50" t="n">
        <f aca="false">ROUND((K404+J404),2)</f>
        <v>0</v>
      </c>
      <c r="M404" s="50" t="n">
        <f aca="false">ROUND((IF(P404="BDI 1",((1+($S$3/100))*G404),((1+($S$4/100))*G404))),2)</f>
        <v>0</v>
      </c>
      <c r="N404" s="50" t="n">
        <f aca="false">ROUND((IF(P404="BDI 1",((1+($S$3/100))*H404),((1+($S$4/100))*H404))),2)</f>
        <v>0</v>
      </c>
      <c r="O404" s="50" t="n">
        <f aca="false">ROUND((M404+N404),2)</f>
        <v>0</v>
      </c>
      <c r="P404" s="51" t="s">
        <v>28</v>
      </c>
      <c r="Q404" s="50" t="n">
        <f aca="false">ROUND(M404*F404,2)</f>
        <v>0</v>
      </c>
      <c r="R404" s="50" t="n">
        <f aca="false">ROUND(N404*F404,2)</f>
        <v>0</v>
      </c>
      <c r="S404" s="52" t="n">
        <f aca="false">ROUND(Q404+R404,2)</f>
        <v>0</v>
      </c>
    </row>
    <row r="405" customFormat="false" ht="32.8" hidden="false" customHeight="false" outlineLevel="0" collapsed="false">
      <c r="A405" s="99" t="s">
        <v>495</v>
      </c>
      <c r="B405" s="45" t="s">
        <v>8</v>
      </c>
      <c r="C405" s="46" t="n">
        <v>90694</v>
      </c>
      <c r="D405" s="47" t="s">
        <v>359</v>
      </c>
      <c r="E405" s="48" t="s">
        <v>42</v>
      </c>
      <c r="F405" s="49" t="n">
        <v>9</v>
      </c>
      <c r="G405" s="50"/>
      <c r="H405" s="50"/>
      <c r="I405" s="50" t="n">
        <f aca="false">ROUND((H405+G405),2)</f>
        <v>0</v>
      </c>
      <c r="J405" s="50" t="n">
        <f aca="false">ROUND((G405*F405),2)</f>
        <v>0</v>
      </c>
      <c r="K405" s="50" t="n">
        <f aca="false">ROUND((H405*F405),2)</f>
        <v>0</v>
      </c>
      <c r="L405" s="50" t="n">
        <f aca="false">ROUND((K405+J405),2)</f>
        <v>0</v>
      </c>
      <c r="M405" s="50" t="n">
        <f aca="false">ROUND((IF(P405="BDI 1",((1+($S$3/100))*G405),((1+($S$4/100))*G405))),2)</f>
        <v>0</v>
      </c>
      <c r="N405" s="50" t="n">
        <f aca="false">ROUND((IF(P405="BDI 1",((1+($S$3/100))*H405),((1+($S$4/100))*H405))),2)</f>
        <v>0</v>
      </c>
      <c r="O405" s="50" t="n">
        <f aca="false">ROUND((M405+N405),2)</f>
        <v>0</v>
      </c>
      <c r="P405" s="51" t="s">
        <v>28</v>
      </c>
      <c r="Q405" s="50" t="n">
        <f aca="false">ROUND(M405*F405,2)</f>
        <v>0</v>
      </c>
      <c r="R405" s="50" t="n">
        <f aca="false">ROUND(N405*F405,2)</f>
        <v>0</v>
      </c>
      <c r="S405" s="52" t="n">
        <f aca="false">ROUND(Q405+R405,2)</f>
        <v>0</v>
      </c>
    </row>
    <row r="406" customFormat="false" ht="15" hidden="false" customHeight="false" outlineLevel="0" collapsed="false">
      <c r="A406" s="99" t="s">
        <v>496</v>
      </c>
      <c r="B406" s="45" t="s">
        <v>51</v>
      </c>
      <c r="C406" s="46" t="n">
        <v>103</v>
      </c>
      <c r="D406" s="47" t="s">
        <v>361</v>
      </c>
      <c r="E406" s="48" t="s">
        <v>40</v>
      </c>
      <c r="F406" s="49" t="n">
        <v>6</v>
      </c>
      <c r="G406" s="50"/>
      <c r="H406" s="50"/>
      <c r="I406" s="50" t="n">
        <f aca="false">ROUND((H406+G406),2)</f>
        <v>0</v>
      </c>
      <c r="J406" s="50" t="n">
        <f aca="false">ROUND((G406*F406),2)</f>
        <v>0</v>
      </c>
      <c r="K406" s="50" t="n">
        <f aca="false">ROUND((H406*F406),2)</f>
        <v>0</v>
      </c>
      <c r="L406" s="50" t="n">
        <f aca="false">ROUND((K406+J406),2)</f>
        <v>0</v>
      </c>
      <c r="M406" s="50" t="n">
        <f aca="false">ROUND((IF(P406="BDI 1",((1+($S$3/100))*G406),((1+($S$4/100))*G406))),2)</f>
        <v>0</v>
      </c>
      <c r="N406" s="50" t="n">
        <f aca="false">ROUND((IF(P406="BDI 1",((1+($S$3/100))*H406),((1+($S$4/100))*H406))),2)</f>
        <v>0</v>
      </c>
      <c r="O406" s="50" t="n">
        <f aca="false">ROUND((M406+N406),2)</f>
        <v>0</v>
      </c>
      <c r="P406" s="51" t="s">
        <v>28</v>
      </c>
      <c r="Q406" s="50" t="n">
        <f aca="false">ROUND(M406*F406,2)</f>
        <v>0</v>
      </c>
      <c r="R406" s="50" t="n">
        <f aca="false">ROUND(N406*F406,2)</f>
        <v>0</v>
      </c>
      <c r="S406" s="52" t="n">
        <f aca="false">ROUND(Q406+R406,2)</f>
        <v>0</v>
      </c>
    </row>
    <row r="407" customFormat="false" ht="15" hidden="false" customHeight="false" outlineLevel="0" collapsed="false">
      <c r="A407" s="99" t="s">
        <v>497</v>
      </c>
      <c r="B407" s="38"/>
      <c r="C407" s="39"/>
      <c r="D407" s="40" t="s">
        <v>498</v>
      </c>
      <c r="E407" s="40"/>
      <c r="F407" s="41"/>
      <c r="G407" s="42"/>
      <c r="H407" s="42"/>
      <c r="I407" s="42"/>
      <c r="J407" s="42" t="n">
        <f aca="false">SUBTOTAL(9,J408:J410)</f>
        <v>0</v>
      </c>
      <c r="K407" s="42" t="n">
        <f aca="false">SUBTOTAL(9,K408:K410)</f>
        <v>0</v>
      </c>
      <c r="L407" s="42" t="n">
        <f aca="false">SUBTOTAL(9,L408:L410)</f>
        <v>0</v>
      </c>
      <c r="M407" s="42"/>
      <c r="N407" s="42"/>
      <c r="O407" s="42"/>
      <c r="P407" s="42"/>
      <c r="Q407" s="42" t="n">
        <f aca="false">SUBTOTAL(9,Q408:Q410)</f>
        <v>0</v>
      </c>
      <c r="R407" s="42" t="n">
        <f aca="false">SUBTOTAL(9,R408:R410)</f>
        <v>0</v>
      </c>
      <c r="S407" s="43" t="n">
        <f aca="false">SUBTOTAL(9,S408:S410)</f>
        <v>0</v>
      </c>
    </row>
    <row r="408" customFormat="false" ht="15" hidden="false" customHeight="false" outlineLevel="0" collapsed="false">
      <c r="A408" s="99" t="s">
        <v>499</v>
      </c>
      <c r="B408" s="45" t="s">
        <v>51</v>
      </c>
      <c r="C408" s="46" t="n">
        <v>104</v>
      </c>
      <c r="D408" s="47" t="s">
        <v>357</v>
      </c>
      <c r="E408" s="48" t="s">
        <v>40</v>
      </c>
      <c r="F408" s="49" t="n">
        <v>1</v>
      </c>
      <c r="G408" s="50"/>
      <c r="H408" s="50"/>
      <c r="I408" s="50" t="n">
        <f aca="false">ROUND((H408+G408),2)</f>
        <v>0</v>
      </c>
      <c r="J408" s="50" t="n">
        <f aca="false">ROUND((G408*F408),2)</f>
        <v>0</v>
      </c>
      <c r="K408" s="50" t="n">
        <f aca="false">ROUND((H408*F408),2)</f>
        <v>0</v>
      </c>
      <c r="L408" s="50" t="n">
        <f aca="false">ROUND((K408+J408),2)</f>
        <v>0</v>
      </c>
      <c r="M408" s="50" t="n">
        <f aca="false">ROUND((IF(P408="BDI 1",((1+($S$3/100))*G408),((1+($S$4/100))*G408))),2)</f>
        <v>0</v>
      </c>
      <c r="N408" s="50" t="n">
        <f aca="false">ROUND((IF(P408="BDI 1",((1+($S$3/100))*H408),((1+($S$4/100))*H408))),2)</f>
        <v>0</v>
      </c>
      <c r="O408" s="50" t="n">
        <f aca="false">ROUND((M408+N408),2)</f>
        <v>0</v>
      </c>
      <c r="P408" s="51" t="s">
        <v>28</v>
      </c>
      <c r="Q408" s="50" t="n">
        <f aca="false">ROUND(M408*F408,2)</f>
        <v>0</v>
      </c>
      <c r="R408" s="50" t="n">
        <f aca="false">ROUND(N408*F408,2)</f>
        <v>0</v>
      </c>
      <c r="S408" s="52" t="n">
        <f aca="false">ROUND(Q408+R408,2)</f>
        <v>0</v>
      </c>
    </row>
    <row r="409" customFormat="false" ht="32.8" hidden="false" customHeight="false" outlineLevel="0" collapsed="false">
      <c r="A409" s="99" t="s">
        <v>500</v>
      </c>
      <c r="B409" s="45" t="s">
        <v>8</v>
      </c>
      <c r="C409" s="46" t="n">
        <v>90694</v>
      </c>
      <c r="D409" s="47" t="s">
        <v>359</v>
      </c>
      <c r="E409" s="48" t="s">
        <v>42</v>
      </c>
      <c r="F409" s="49" t="n">
        <v>9</v>
      </c>
      <c r="G409" s="50"/>
      <c r="H409" s="50"/>
      <c r="I409" s="50" t="n">
        <f aca="false">ROUND((H409+G409),2)</f>
        <v>0</v>
      </c>
      <c r="J409" s="50" t="n">
        <f aca="false">ROUND((G409*F409),2)</f>
        <v>0</v>
      </c>
      <c r="K409" s="50" t="n">
        <f aca="false">ROUND((H409*F409),2)</f>
        <v>0</v>
      </c>
      <c r="L409" s="50" t="n">
        <f aca="false">ROUND((K409+J409),2)</f>
        <v>0</v>
      </c>
      <c r="M409" s="50" t="n">
        <f aca="false">ROUND((IF(P409="BDI 1",((1+($S$3/100))*G409),((1+($S$4/100))*G409))),2)</f>
        <v>0</v>
      </c>
      <c r="N409" s="50" t="n">
        <f aca="false">ROUND((IF(P409="BDI 1",((1+($S$3/100))*H409),((1+($S$4/100))*H409))),2)</f>
        <v>0</v>
      </c>
      <c r="O409" s="50" t="n">
        <f aca="false">ROUND((M409+N409),2)</f>
        <v>0</v>
      </c>
      <c r="P409" s="51" t="s">
        <v>28</v>
      </c>
      <c r="Q409" s="50" t="n">
        <f aca="false">ROUND(M409*F409,2)</f>
        <v>0</v>
      </c>
      <c r="R409" s="50" t="n">
        <f aca="false">ROUND(N409*F409,2)</f>
        <v>0</v>
      </c>
      <c r="S409" s="52" t="n">
        <f aca="false">ROUND(Q409+R409,2)</f>
        <v>0</v>
      </c>
    </row>
    <row r="410" customFormat="false" ht="15" hidden="false" customHeight="false" outlineLevel="0" collapsed="false">
      <c r="A410" s="99" t="s">
        <v>501</v>
      </c>
      <c r="B410" s="45" t="s">
        <v>51</v>
      </c>
      <c r="C410" s="46" t="n">
        <v>103</v>
      </c>
      <c r="D410" s="47" t="s">
        <v>361</v>
      </c>
      <c r="E410" s="48" t="s">
        <v>40</v>
      </c>
      <c r="F410" s="49" t="n">
        <v>6</v>
      </c>
      <c r="G410" s="50"/>
      <c r="H410" s="50"/>
      <c r="I410" s="50" t="n">
        <f aca="false">ROUND((H410+G410),2)</f>
        <v>0</v>
      </c>
      <c r="J410" s="50" t="n">
        <f aca="false">ROUND((G410*F410),2)</f>
        <v>0</v>
      </c>
      <c r="K410" s="50" t="n">
        <f aca="false">ROUND((H410*F410),2)</f>
        <v>0</v>
      </c>
      <c r="L410" s="50" t="n">
        <f aca="false">ROUND((K410+J410),2)</f>
        <v>0</v>
      </c>
      <c r="M410" s="50" t="n">
        <f aca="false">ROUND((IF(P410="BDI 1",((1+($S$3/100))*G410),((1+($S$4/100))*G410))),2)</f>
        <v>0</v>
      </c>
      <c r="N410" s="50" t="n">
        <f aca="false">ROUND((IF(P410="BDI 1",((1+($S$3/100))*H410),((1+($S$4/100))*H410))),2)</f>
        <v>0</v>
      </c>
      <c r="O410" s="50" t="n">
        <f aca="false">ROUND((M410+N410),2)</f>
        <v>0</v>
      </c>
      <c r="P410" s="51" t="s">
        <v>28</v>
      </c>
      <c r="Q410" s="50" t="n">
        <f aca="false">ROUND(M410*F410,2)</f>
        <v>0</v>
      </c>
      <c r="R410" s="50" t="n">
        <f aca="false">ROUND(N410*F410,2)</f>
        <v>0</v>
      </c>
      <c r="S410" s="52" t="n">
        <f aca="false">ROUND(Q410+R410,2)</f>
        <v>0</v>
      </c>
    </row>
    <row r="411" customFormat="false" ht="15" hidden="false" customHeight="false" outlineLevel="0" collapsed="false">
      <c r="A411" s="53"/>
      <c r="B411" s="54"/>
      <c r="C411" s="55"/>
      <c r="D411" s="56"/>
      <c r="E411" s="55"/>
      <c r="F411" s="57"/>
      <c r="G411" s="57"/>
      <c r="H411" s="57"/>
      <c r="I411" s="58"/>
      <c r="J411" s="58"/>
      <c r="K411" s="58"/>
      <c r="L411" s="58"/>
      <c r="M411" s="59"/>
      <c r="N411" s="59"/>
      <c r="O411" s="59"/>
      <c r="P411" s="59"/>
      <c r="Q411" s="59"/>
      <c r="R411" s="59"/>
      <c r="S411" s="60"/>
    </row>
    <row r="412" customFormat="false" ht="15" hidden="false" customHeight="false" outlineLevel="0" collapsed="false">
      <c r="A412" s="98" t="n">
        <v>31</v>
      </c>
      <c r="B412" s="38"/>
      <c r="C412" s="39"/>
      <c r="D412" s="40" t="s">
        <v>502</v>
      </c>
      <c r="E412" s="40"/>
      <c r="F412" s="41"/>
      <c r="G412" s="42"/>
      <c r="H412" s="42"/>
      <c r="I412" s="42"/>
      <c r="J412" s="42" t="n">
        <f aca="false">SUBTOTAL(9,J413:J414)</f>
        <v>0</v>
      </c>
      <c r="K412" s="42" t="n">
        <f aca="false">SUBTOTAL(9,K413:K414)</f>
        <v>0</v>
      </c>
      <c r="L412" s="42" t="n">
        <f aca="false">SUBTOTAL(9,L413:L414)</f>
        <v>0</v>
      </c>
      <c r="M412" s="42"/>
      <c r="N412" s="42"/>
      <c r="O412" s="42"/>
      <c r="P412" s="42"/>
      <c r="Q412" s="42" t="n">
        <f aca="false">SUBTOTAL(9,Q413:Q414)</f>
        <v>0</v>
      </c>
      <c r="R412" s="42" t="n">
        <f aca="false">SUBTOTAL(9,R413:R414)</f>
        <v>0</v>
      </c>
      <c r="S412" s="43" t="n">
        <f aca="false">SUBTOTAL(9,S413:S414)</f>
        <v>0</v>
      </c>
    </row>
    <row r="413" customFormat="false" ht="15" hidden="false" customHeight="false" outlineLevel="0" collapsed="false">
      <c r="A413" s="99" t="s">
        <v>503</v>
      </c>
      <c r="B413" s="45" t="s">
        <v>51</v>
      </c>
      <c r="C413" s="46" t="n">
        <v>106</v>
      </c>
      <c r="D413" s="47" t="s">
        <v>504</v>
      </c>
      <c r="E413" s="48" t="s">
        <v>40</v>
      </c>
      <c r="F413" s="49" t="n">
        <v>8</v>
      </c>
      <c r="G413" s="50"/>
      <c r="H413" s="50"/>
      <c r="I413" s="50" t="n">
        <f aca="false">ROUND((H413+G413),2)</f>
        <v>0</v>
      </c>
      <c r="J413" s="50" t="n">
        <f aca="false">ROUND((G413*F413),2)</f>
        <v>0</v>
      </c>
      <c r="K413" s="50" t="n">
        <f aca="false">ROUND((H413*F413),2)</f>
        <v>0</v>
      </c>
      <c r="L413" s="50" t="n">
        <f aca="false">ROUND((K413+J413),2)</f>
        <v>0</v>
      </c>
      <c r="M413" s="50" t="n">
        <f aca="false">ROUND((IF(P413="BDI 1",((1+($S$3/100))*G413),((1+($S$4/100))*G413))),2)</f>
        <v>0</v>
      </c>
      <c r="N413" s="50" t="n">
        <f aca="false">ROUND((IF(P413="BDI 1",((1+($S$3/100))*H413),((1+($S$4/100))*H413))),2)</f>
        <v>0</v>
      </c>
      <c r="O413" s="50" t="n">
        <f aca="false">ROUND((M413+N413),2)</f>
        <v>0</v>
      </c>
      <c r="P413" s="51" t="s">
        <v>28</v>
      </c>
      <c r="Q413" s="50" t="n">
        <f aca="false">ROUND(M413*F413,2)</f>
        <v>0</v>
      </c>
      <c r="R413" s="50" t="n">
        <f aca="false">ROUND(N413*F413,2)</f>
        <v>0</v>
      </c>
      <c r="S413" s="52" t="n">
        <f aca="false">ROUND(Q413+R413,2)</f>
        <v>0</v>
      </c>
    </row>
    <row r="414" customFormat="false" ht="32.8" hidden="false" customHeight="false" outlineLevel="0" collapsed="false">
      <c r="A414" s="99" t="s">
        <v>505</v>
      </c>
      <c r="B414" s="45" t="s">
        <v>8</v>
      </c>
      <c r="C414" s="46" t="n">
        <v>90694</v>
      </c>
      <c r="D414" s="47" t="s">
        <v>359</v>
      </c>
      <c r="E414" s="48" t="s">
        <v>42</v>
      </c>
      <c r="F414" s="49" t="n">
        <v>24</v>
      </c>
      <c r="G414" s="50"/>
      <c r="H414" s="50"/>
      <c r="I414" s="50" t="n">
        <f aca="false">ROUND((H414+G414),2)</f>
        <v>0</v>
      </c>
      <c r="J414" s="50" t="n">
        <f aca="false">ROUND((G414*F414),2)</f>
        <v>0</v>
      </c>
      <c r="K414" s="50" t="n">
        <f aca="false">ROUND((H414*F414),2)</f>
        <v>0</v>
      </c>
      <c r="L414" s="50" t="n">
        <f aca="false">ROUND((K414+J414),2)</f>
        <v>0</v>
      </c>
      <c r="M414" s="50" t="n">
        <f aca="false">ROUND((IF(P414="BDI 1",((1+($S$3/100))*G414),((1+($S$4/100))*G414))),2)</f>
        <v>0</v>
      </c>
      <c r="N414" s="50" t="n">
        <f aca="false">ROUND((IF(P414="BDI 1",((1+($S$3/100))*H414),((1+($S$4/100))*H414))),2)</f>
        <v>0</v>
      </c>
      <c r="O414" s="50" t="n">
        <f aca="false">ROUND((M414+N414),2)</f>
        <v>0</v>
      </c>
      <c r="P414" s="51" t="s">
        <v>28</v>
      </c>
      <c r="Q414" s="50" t="n">
        <f aca="false">ROUND(M414*F414,2)</f>
        <v>0</v>
      </c>
      <c r="R414" s="50" t="n">
        <f aca="false">ROUND(N414*F414,2)</f>
        <v>0</v>
      </c>
      <c r="S414" s="52" t="n">
        <f aca="false">ROUND(Q414+R414,2)</f>
        <v>0</v>
      </c>
    </row>
    <row r="415" customFormat="false" ht="15" hidden="false" customHeight="false" outlineLevel="0" collapsed="false">
      <c r="A415" s="53"/>
      <c r="B415" s="54"/>
      <c r="C415" s="55"/>
      <c r="D415" s="56"/>
      <c r="E415" s="55"/>
      <c r="F415" s="57"/>
      <c r="G415" s="57"/>
      <c r="H415" s="57"/>
      <c r="I415" s="58"/>
      <c r="J415" s="58"/>
      <c r="K415" s="58"/>
      <c r="L415" s="58"/>
      <c r="M415" s="59"/>
      <c r="N415" s="59"/>
      <c r="O415" s="59"/>
      <c r="P415" s="59"/>
      <c r="Q415" s="59"/>
      <c r="R415" s="59"/>
      <c r="S415" s="60"/>
    </row>
    <row r="416" customFormat="false" ht="15" hidden="false" customHeight="false" outlineLevel="0" collapsed="false">
      <c r="A416" s="98" t="n">
        <v>32</v>
      </c>
      <c r="B416" s="38"/>
      <c r="C416" s="39"/>
      <c r="D416" s="40" t="s">
        <v>506</v>
      </c>
      <c r="E416" s="40"/>
      <c r="F416" s="41"/>
      <c r="G416" s="42"/>
      <c r="H416" s="42"/>
      <c r="I416" s="42"/>
      <c r="J416" s="42" t="n">
        <f aca="false">SUBTOTAL(9,J417)</f>
        <v>0</v>
      </c>
      <c r="K416" s="42" t="n">
        <f aca="false">SUBTOTAL(9,K417)</f>
        <v>0</v>
      </c>
      <c r="L416" s="42" t="n">
        <f aca="false">SUBTOTAL(9,L417)</f>
        <v>0</v>
      </c>
      <c r="M416" s="42"/>
      <c r="N416" s="42"/>
      <c r="O416" s="42"/>
      <c r="P416" s="42"/>
      <c r="Q416" s="42" t="n">
        <f aca="false">SUBTOTAL(9,Q417)</f>
        <v>0</v>
      </c>
      <c r="R416" s="42" t="n">
        <f aca="false">SUBTOTAL(9,R417)</f>
        <v>0</v>
      </c>
      <c r="S416" s="43" t="n">
        <f aca="false">SUBTOTAL(9,S417)</f>
        <v>0</v>
      </c>
    </row>
    <row r="417" customFormat="false" ht="22.35" hidden="false" customHeight="false" outlineLevel="0" collapsed="false">
      <c r="A417" s="99" t="s">
        <v>507</v>
      </c>
      <c r="B417" s="45" t="s">
        <v>51</v>
      </c>
      <c r="C417" s="46" t="n">
        <v>70660</v>
      </c>
      <c r="D417" s="47" t="s">
        <v>508</v>
      </c>
      <c r="E417" s="48" t="s">
        <v>42</v>
      </c>
      <c r="F417" s="49" t="n">
        <v>28</v>
      </c>
      <c r="G417" s="50"/>
      <c r="H417" s="50"/>
      <c r="I417" s="50" t="n">
        <f aca="false">ROUND((H417+G417),2)</f>
        <v>0</v>
      </c>
      <c r="J417" s="50" t="n">
        <f aca="false">ROUND((G417*F417),2)</f>
        <v>0</v>
      </c>
      <c r="K417" s="50" t="n">
        <f aca="false">ROUND((H417*F417),2)</f>
        <v>0</v>
      </c>
      <c r="L417" s="50" t="n">
        <f aca="false">ROUND((K417+J417),2)</f>
        <v>0</v>
      </c>
      <c r="M417" s="50" t="n">
        <f aca="false">ROUND((IF(P417="BDI 1",((1+($S$3/100))*G417),((1+($S$4/100))*G417))),2)</f>
        <v>0</v>
      </c>
      <c r="N417" s="50" t="n">
        <f aca="false">ROUND((IF(P417="BDI 1",((1+($S$3/100))*H417),((1+($S$4/100))*H417))),2)</f>
        <v>0</v>
      </c>
      <c r="O417" s="50" t="n">
        <f aca="false">ROUND((M417+N417),2)</f>
        <v>0</v>
      </c>
      <c r="P417" s="51" t="s">
        <v>28</v>
      </c>
      <c r="Q417" s="50" t="n">
        <f aca="false">ROUND(M417*F417,2)</f>
        <v>0</v>
      </c>
      <c r="R417" s="50" t="n">
        <f aca="false">ROUND(N417*F417,2)</f>
        <v>0</v>
      </c>
      <c r="S417" s="52" t="n">
        <f aca="false">ROUND(Q417+R417,2)</f>
        <v>0</v>
      </c>
    </row>
    <row r="418" customFormat="false" ht="15" hidden="false" customHeight="false" outlineLevel="0" collapsed="false">
      <c r="A418" s="53"/>
      <c r="B418" s="54"/>
      <c r="C418" s="55"/>
      <c r="D418" s="56"/>
      <c r="E418" s="55"/>
      <c r="F418" s="57"/>
      <c r="G418" s="57"/>
      <c r="H418" s="57"/>
      <c r="I418" s="58"/>
      <c r="J418" s="58"/>
      <c r="K418" s="58"/>
      <c r="L418" s="58"/>
      <c r="M418" s="59"/>
      <c r="N418" s="59"/>
      <c r="O418" s="59"/>
      <c r="P418" s="59"/>
      <c r="Q418" s="59"/>
      <c r="R418" s="59"/>
      <c r="S418" s="60"/>
    </row>
    <row r="419" customFormat="false" ht="15" hidden="false" customHeight="false" outlineLevel="0" collapsed="false">
      <c r="A419" s="61" t="s">
        <v>34</v>
      </c>
      <c r="B419" s="62"/>
      <c r="C419" s="62"/>
      <c r="D419" s="62"/>
      <c r="E419" s="62"/>
      <c r="F419" s="62"/>
      <c r="G419" s="62"/>
      <c r="H419" s="62"/>
      <c r="I419" s="62"/>
      <c r="J419" s="63" t="n">
        <f aca="false">SUBTOTAL(9,J8:J418)</f>
        <v>0</v>
      </c>
      <c r="K419" s="63" t="n">
        <f aca="false">SUBTOTAL(9,K8:K418)</f>
        <v>0</v>
      </c>
      <c r="L419" s="63" t="n">
        <f aca="false">SUBTOTAL(9,L8:L418)</f>
        <v>0</v>
      </c>
      <c r="M419" s="62"/>
      <c r="N419" s="62"/>
      <c r="O419" s="62"/>
      <c r="P419" s="64"/>
      <c r="Q419" s="63" t="n">
        <f aca="false">SUBTOTAL(9,Q8:Q418)</f>
        <v>0</v>
      </c>
      <c r="R419" s="63" t="n">
        <f aca="false">SUBTOTAL(9,R8:R418)</f>
        <v>0</v>
      </c>
      <c r="S419" s="65" t="n">
        <f aca="false">SUBTOTAL(9,S8:S418)</f>
        <v>0</v>
      </c>
    </row>
    <row r="420" customFormat="false" ht="15" hidden="false" customHeight="false" outlineLevel="0" collapsed="false">
      <c r="A420" s="66"/>
      <c r="B420" s="67"/>
      <c r="C420" s="67"/>
      <c r="D420" s="67"/>
      <c r="E420" s="67"/>
      <c r="F420" s="68"/>
      <c r="G420" s="68"/>
      <c r="H420" s="68"/>
      <c r="I420" s="69"/>
      <c r="J420" s="69"/>
      <c r="K420" s="69"/>
      <c r="L420" s="69"/>
      <c r="M420" s="69"/>
      <c r="N420" s="69"/>
      <c r="O420" s="70"/>
      <c r="P420" s="70"/>
      <c r="Q420" s="70"/>
      <c r="R420" s="70"/>
      <c r="S420" s="71"/>
    </row>
    <row r="421" customFormat="false" ht="15" hidden="false" customHeight="false" outlineLevel="0" collapsed="false">
      <c r="A421" s="72"/>
      <c r="B421" s="73"/>
      <c r="C421" s="73"/>
      <c r="D421" s="74"/>
      <c r="E421" s="73"/>
      <c r="F421" s="73"/>
      <c r="G421" s="74"/>
      <c r="H421" s="73"/>
      <c r="I421" s="73"/>
      <c r="J421" s="73"/>
      <c r="K421" s="73"/>
      <c r="L421" s="73"/>
      <c r="M421" s="75"/>
      <c r="N421" s="76"/>
      <c r="O421" s="75"/>
      <c r="P421" s="77" t="s">
        <v>35</v>
      </c>
      <c r="Q421" s="78" t="n">
        <f aca="true">TODAY()</f>
        <v>45841</v>
      </c>
      <c r="R421" s="78"/>
      <c r="S421" s="78"/>
    </row>
    <row r="422" customFormat="false" ht="15" hidden="false" customHeight="false" outlineLevel="0" collapsed="false">
      <c r="A422" s="72"/>
      <c r="B422" s="73"/>
      <c r="C422" s="73"/>
      <c r="D422" s="74"/>
      <c r="E422" s="73"/>
      <c r="F422" s="73"/>
      <c r="G422" s="74"/>
      <c r="H422" s="73"/>
      <c r="I422" s="73"/>
      <c r="J422" s="73"/>
      <c r="K422" s="73"/>
      <c r="L422" s="73"/>
      <c r="M422" s="75"/>
      <c r="N422" s="76"/>
      <c r="O422" s="75"/>
      <c r="P422" s="77"/>
      <c r="Q422" s="79"/>
      <c r="R422" s="79"/>
      <c r="S422" s="80"/>
    </row>
    <row r="423" customFormat="false" ht="15" hidden="false" customHeight="false" outlineLevel="0" collapsed="false">
      <c r="A423" s="72"/>
      <c r="B423" s="73"/>
      <c r="C423" s="73"/>
      <c r="D423" s="74"/>
      <c r="E423" s="73"/>
      <c r="F423" s="73"/>
      <c r="G423" s="74"/>
      <c r="H423" s="73"/>
      <c r="I423" s="73"/>
      <c r="J423" s="73"/>
      <c r="K423" s="73"/>
      <c r="L423" s="73"/>
      <c r="M423" s="75"/>
      <c r="N423" s="76"/>
      <c r="O423" s="75"/>
      <c r="P423" s="77"/>
      <c r="Q423" s="79"/>
      <c r="R423" s="79"/>
      <c r="S423" s="78"/>
    </row>
    <row r="424" customFormat="false" ht="15" hidden="false" customHeight="false" outlineLevel="0" collapsed="false">
      <c r="A424" s="72"/>
      <c r="B424" s="73"/>
      <c r="C424" s="73"/>
      <c r="D424" s="74"/>
      <c r="E424" s="73"/>
      <c r="F424" s="73"/>
      <c r="G424" s="74"/>
      <c r="H424" s="73"/>
      <c r="I424" s="73"/>
      <c r="J424" s="73"/>
      <c r="K424" s="73"/>
      <c r="L424" s="73"/>
      <c r="M424" s="75"/>
      <c r="N424" s="75"/>
      <c r="O424" s="75"/>
      <c r="P424" s="75"/>
      <c r="Q424" s="75"/>
      <c r="R424" s="75"/>
      <c r="S424" s="81"/>
    </row>
    <row r="425" customFormat="false" ht="15" hidden="false" customHeight="false" outlineLevel="0" collapsed="false">
      <c r="A425" s="72"/>
      <c r="B425" s="73"/>
      <c r="C425" s="73"/>
      <c r="D425" s="74"/>
      <c r="E425" s="73"/>
      <c r="F425" s="73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5"/>
      <c r="R425" s="75"/>
      <c r="S425" s="81"/>
    </row>
    <row r="426" customFormat="false" ht="15" hidden="false" customHeight="false" outlineLevel="0" collapsed="false">
      <c r="A426" s="66"/>
      <c r="B426" s="73"/>
      <c r="C426" s="73"/>
      <c r="D426" s="74"/>
      <c r="E426" s="73"/>
      <c r="F426" s="73"/>
      <c r="G426" s="73"/>
      <c r="H426" s="74"/>
      <c r="I426" s="75"/>
      <c r="J426" s="75"/>
      <c r="K426" s="75"/>
      <c r="L426" s="75"/>
      <c r="M426" s="75"/>
      <c r="N426" s="75"/>
      <c r="O426" s="75"/>
      <c r="P426" s="75"/>
      <c r="Q426" s="82"/>
      <c r="R426" s="82"/>
      <c r="S426" s="83"/>
    </row>
    <row r="427" customFormat="false" ht="15" hidden="false" customHeight="false" outlineLevel="0" collapsed="false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5"/>
      <c r="N427" s="76"/>
      <c r="O427" s="76"/>
      <c r="P427" s="76"/>
      <c r="Q427" s="75" t="s">
        <v>36</v>
      </c>
      <c r="R427" s="84" t="e">
        <f aca="false">#REF!</f>
        <v>#REF!</v>
      </c>
      <c r="S427" s="84"/>
    </row>
    <row r="428" customFormat="false" ht="15" hidden="false" customHeight="false" outlineLevel="0" collapsed="false">
      <c r="A428" s="72"/>
      <c r="B428" s="73"/>
      <c r="C428" s="73"/>
      <c r="D428" s="74"/>
      <c r="E428" s="73"/>
      <c r="F428" s="73"/>
      <c r="G428" s="74"/>
      <c r="H428" s="73"/>
      <c r="I428" s="75"/>
      <c r="J428" s="75"/>
      <c r="K428" s="75"/>
      <c r="L428" s="75"/>
      <c r="M428" s="75"/>
      <c r="N428" s="75"/>
      <c r="O428" s="76"/>
      <c r="P428" s="76"/>
      <c r="Q428" s="85"/>
      <c r="R428" s="86" t="e">
        <f aca="false">IF(#REF!="ENGENHEIRO CIVIL","CREA/RS","CAU/RS")&amp;" "&amp;#REF!</f>
        <v>#REF!</v>
      </c>
      <c r="S428" s="86"/>
    </row>
    <row r="429" customFormat="false" ht="15" hidden="false" customHeight="false" outlineLevel="0" collapsed="false">
      <c r="A429" s="72"/>
      <c r="B429" s="87"/>
      <c r="C429" s="87"/>
      <c r="D429" s="87"/>
      <c r="E429" s="87"/>
      <c r="F429" s="88"/>
      <c r="G429" s="88"/>
      <c r="H429" s="88"/>
      <c r="I429" s="89"/>
      <c r="J429" s="89"/>
      <c r="K429" s="89"/>
      <c r="L429" s="89"/>
      <c r="M429" s="89"/>
      <c r="N429" s="89"/>
      <c r="O429" s="90"/>
      <c r="P429" s="90"/>
      <c r="Q429" s="90"/>
      <c r="R429" s="90"/>
      <c r="S429" s="91"/>
    </row>
    <row r="430" customFormat="false" ht="15" hidden="false" customHeight="false" outlineLevel="0" collapsed="false">
      <c r="A430" s="72"/>
      <c r="B430" s="76"/>
      <c r="C430" s="76"/>
      <c r="D430" s="76"/>
      <c r="E430" s="76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92"/>
    </row>
    <row r="431" customFormat="false" ht="15" hidden="false" customHeight="false" outlineLevel="0" collapsed="false">
      <c r="A431" s="72"/>
    </row>
    <row r="432" customFormat="false" ht="15" hidden="false" customHeight="false" outlineLevel="0" collapsed="false">
      <c r="A432" s="72"/>
    </row>
    <row r="433" customFormat="false" ht="15" hidden="false" customHeight="false" outlineLevel="0" collapsed="false">
      <c r="A433" s="93"/>
      <c r="S433" s="94"/>
    </row>
    <row r="434" customFormat="false" ht="15" hidden="false" customHeight="false" outlineLevel="0" collapsed="false">
      <c r="A434" s="95"/>
      <c r="S434" s="94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421:S421"/>
    <mergeCell ref="R427:S427"/>
    <mergeCell ref="R428:S428"/>
  </mergeCells>
  <dataValidations count="1">
    <dataValidation allowBlank="true" errorStyle="stop" operator="between" showDropDown="false" showErrorMessage="true" showInputMessage="true" sqref="P10:P20 P23:P33 P36:P45 P48:P58 P61:P71 P74:P83 P86:P96 P99:P109 P112:P122 P125:P135 P138:P150 P153:P165 P168:P180 P183:P195 P198:P208 P211:P221 P224:P234 P237:P248 P251:P261 P264:P274 P277:P287 P290:P301 P304:P316 P319:P331 P334:P346 P349:P359 P362:P373 P376:P386 P389:P400 P404:P406 P408:P410 P413:P414 P417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7625" bottom="0.747916666666667" header="0.315277777777778" footer="0.511811023622047"/>
  <pageSetup paperSize="8" scale="100" fitToWidth="1" fitToHeight="14" pageOrder="downThenOver" orientation="landscape" blackAndWhite="false" draft="false" cellComments="none" horizontalDpi="300" verticalDpi="300" copies="1"/>
  <headerFooter differentFirst="false" differentOddEven="fals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2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509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 t="n">
        <v>26.51</v>
      </c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 t="n">
        <v>26.31</v>
      </c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37" t="n">
        <v>1</v>
      </c>
      <c r="B9" s="38"/>
      <c r="C9" s="39"/>
      <c r="D9" s="40" t="s">
        <v>510</v>
      </c>
      <c r="E9" s="40"/>
      <c r="F9" s="41"/>
      <c r="G9" s="42"/>
      <c r="H9" s="42"/>
      <c r="I9" s="42"/>
      <c r="J9" s="42" t="n">
        <f aca="false">SUBTOTAL(9,J10:J20)</f>
        <v>0</v>
      </c>
      <c r="K9" s="42" t="n">
        <f aca="false">SUBTOTAL(9,K10:K20)</f>
        <v>0</v>
      </c>
      <c r="L9" s="42" t="n">
        <f aca="false">SUBTOTAL(9,L10:L20)</f>
        <v>0</v>
      </c>
      <c r="M9" s="42"/>
      <c r="N9" s="42"/>
      <c r="O9" s="42"/>
      <c r="P9" s="42"/>
      <c r="Q9" s="42" t="n">
        <f aca="false">SUBTOTAL(9,Q10:Q20)</f>
        <v>0</v>
      </c>
      <c r="R9" s="42" t="n">
        <f aca="false">SUBTOTAL(9,R10:R20)</f>
        <v>0</v>
      </c>
      <c r="S9" s="43" t="n">
        <f aca="false">SUBTOTAL(9,S10:S20)</f>
        <v>0</v>
      </c>
    </row>
    <row r="10" customFormat="false" ht="22.35" hidden="false" customHeight="false" outlineLevel="0" collapsed="false">
      <c r="A10" s="97" t="s">
        <v>25</v>
      </c>
      <c r="B10" s="45" t="s">
        <v>8</v>
      </c>
      <c r="C10" s="96" t="n">
        <v>103253</v>
      </c>
      <c r="D10" s="47" t="s">
        <v>68</v>
      </c>
      <c r="E10" s="48" t="s">
        <v>40</v>
      </c>
      <c r="F10" s="49" t="n">
        <v>1</v>
      </c>
      <c r="G10" s="50"/>
      <c r="H10" s="50"/>
      <c r="I10" s="50" t="n">
        <f aca="false">ROUND((H10+G10),2)</f>
        <v>0</v>
      </c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32.8" hidden="false" customHeight="false" outlineLevel="0" collapsed="false">
      <c r="A11" s="97" t="s">
        <v>29</v>
      </c>
      <c r="B11" s="45" t="s">
        <v>8</v>
      </c>
      <c r="C11" s="96" t="n">
        <v>103289</v>
      </c>
      <c r="D11" s="47" t="s">
        <v>370</v>
      </c>
      <c r="E11" s="48" t="s">
        <v>42</v>
      </c>
      <c r="F11" s="49" t="n">
        <v>3</v>
      </c>
      <c r="G11" s="50"/>
      <c r="H11" s="50"/>
      <c r="I11" s="50" t="n">
        <f aca="false">ROUND((H11+G11),2)</f>
        <v>0</v>
      </c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32.8" hidden="false" customHeight="false" outlineLevel="0" collapsed="false">
      <c r="A12" s="97" t="s">
        <v>32</v>
      </c>
      <c r="B12" s="45" t="s">
        <v>8</v>
      </c>
      <c r="C12" s="96" t="n">
        <v>103292</v>
      </c>
      <c r="D12" s="47" t="s">
        <v>70</v>
      </c>
      <c r="E12" s="48" t="s">
        <v>42</v>
      </c>
      <c r="F12" s="49" t="n">
        <v>3</v>
      </c>
      <c r="G12" s="50"/>
      <c r="H12" s="50"/>
      <c r="I12" s="50" t="n">
        <f aca="false">ROUND((H12+G12),2)</f>
        <v>0</v>
      </c>
      <c r="J12" s="50" t="n">
        <f aca="false">ROUND((G12*F12),2)</f>
        <v>0</v>
      </c>
      <c r="K12" s="50" t="n">
        <f aca="false">ROUND((H12*F12),2)</f>
        <v>0</v>
      </c>
      <c r="L12" s="50" t="n">
        <f aca="false">ROUND((K12+J12),2)</f>
        <v>0</v>
      </c>
      <c r="M12" s="50" t="n">
        <f aca="false">ROUND((IF(P12="BDI 1",((1+($S$3/100))*G12),((1+($S$4/100))*G12))),2)</f>
        <v>0</v>
      </c>
      <c r="N12" s="50" t="n">
        <f aca="false">ROUND((IF(P12="BDI 1",((1+($S$3/100))*H12),((1+($S$4/100))*H12))),2)</f>
        <v>0</v>
      </c>
      <c r="O12" s="50" t="n">
        <f aca="false">ROUND((M12+N12),2)</f>
        <v>0</v>
      </c>
      <c r="P12" s="51" t="s">
        <v>28</v>
      </c>
      <c r="Q12" s="50" t="n">
        <f aca="false">ROUND(M12*F12,2)</f>
        <v>0</v>
      </c>
      <c r="R12" s="50" t="n">
        <f aca="false">ROUND(N12*F12,2)</f>
        <v>0</v>
      </c>
      <c r="S12" s="52" t="n">
        <f aca="false">ROUND(Q12+R12,2)</f>
        <v>0</v>
      </c>
    </row>
    <row r="13" customFormat="false" ht="32.8" hidden="false" customHeight="false" outlineLevel="0" collapsed="false">
      <c r="A13" s="97" t="s">
        <v>44</v>
      </c>
      <c r="B13" s="45" t="s">
        <v>8</v>
      </c>
      <c r="C13" s="96" t="n">
        <v>90437</v>
      </c>
      <c r="D13" s="47" t="s">
        <v>47</v>
      </c>
      <c r="E13" s="48" t="s">
        <v>40</v>
      </c>
      <c r="F13" s="49" t="n">
        <v>1</v>
      </c>
      <c r="G13" s="50"/>
      <c r="H13" s="50"/>
      <c r="I13" s="50" t="n">
        <f aca="false">ROUND((H13+G13),2)</f>
        <v>0</v>
      </c>
      <c r="J13" s="50" t="n">
        <f aca="false">ROUND((G13*F13),2)</f>
        <v>0</v>
      </c>
      <c r="K13" s="50" t="n">
        <f aca="false">ROUND((H13*F13),2)</f>
        <v>0</v>
      </c>
      <c r="L13" s="50" t="n">
        <f aca="false">ROUND((K13+J13),2)</f>
        <v>0</v>
      </c>
      <c r="M13" s="50" t="n">
        <f aca="false">ROUND((IF(P13="BDI 1",((1+($S$3/100))*G13),((1+($S$4/100))*G13))),2)</f>
        <v>0</v>
      </c>
      <c r="N13" s="50" t="n">
        <f aca="false">ROUND((IF(P13="BDI 1",((1+($S$3/100))*H13),((1+($S$4/100))*H13))),2)</f>
        <v>0</v>
      </c>
      <c r="O13" s="50" t="n">
        <f aca="false">ROUND((M13+N13),2)</f>
        <v>0</v>
      </c>
      <c r="P13" s="51" t="s">
        <v>28</v>
      </c>
      <c r="Q13" s="50" t="n">
        <f aca="false">ROUND(M13*F13,2)</f>
        <v>0</v>
      </c>
      <c r="R13" s="50" t="n">
        <f aca="false">ROUND(N13*F13,2)</f>
        <v>0</v>
      </c>
      <c r="S13" s="52" t="n">
        <f aca="false">ROUND(Q13+R13,2)</f>
        <v>0</v>
      </c>
    </row>
    <row r="14" customFormat="false" ht="15" hidden="false" customHeight="false" outlineLevel="0" collapsed="false">
      <c r="A14" s="97" t="s">
        <v>46</v>
      </c>
      <c r="B14" s="45" t="s">
        <v>8</v>
      </c>
      <c r="C14" s="96" t="n">
        <v>38124</v>
      </c>
      <c r="D14" s="47" t="s">
        <v>49</v>
      </c>
      <c r="E14" s="48" t="s">
        <v>40</v>
      </c>
      <c r="F14" s="49" t="n">
        <v>1</v>
      </c>
      <c r="G14" s="50"/>
      <c r="H14" s="50"/>
      <c r="I14" s="50" t="n">
        <f aca="false">ROUND((H14+G14),2)</f>
        <v>0</v>
      </c>
      <c r="J14" s="50" t="n">
        <f aca="false">ROUND((G14*F14),2)</f>
        <v>0</v>
      </c>
      <c r="K14" s="50" t="n">
        <f aca="false">ROUND((H14*F14),2)</f>
        <v>0</v>
      </c>
      <c r="L14" s="50" t="n">
        <f aca="false">ROUND((K14+J14),2)</f>
        <v>0</v>
      </c>
      <c r="M14" s="50" t="n">
        <f aca="false">ROUND((IF(P14="BDI 1",((1+($S$3/100))*G14),((1+($S$4/100))*G14))),2)</f>
        <v>0</v>
      </c>
      <c r="N14" s="50" t="n">
        <f aca="false">ROUND((IF(P14="BDI 1",((1+($S$3/100))*H14),((1+($S$4/100))*H14))),2)</f>
        <v>0</v>
      </c>
      <c r="O14" s="50" t="n">
        <f aca="false">ROUND((M14+N14),2)</f>
        <v>0</v>
      </c>
      <c r="P14" s="51" t="s">
        <v>28</v>
      </c>
      <c r="Q14" s="50" t="n">
        <f aca="false">ROUND(M14*F14,2)</f>
        <v>0</v>
      </c>
      <c r="R14" s="50" t="n">
        <f aca="false">ROUND(N14*F14,2)</f>
        <v>0</v>
      </c>
      <c r="S14" s="52" t="n">
        <f aca="false">ROUND(Q14+R14,2)</f>
        <v>0</v>
      </c>
    </row>
    <row r="15" customFormat="false" ht="22.35" hidden="false" customHeight="false" outlineLevel="0" collapsed="false">
      <c r="A15" s="97" t="s">
        <v>48</v>
      </c>
      <c r="B15" s="45" t="s">
        <v>51</v>
      </c>
      <c r="C15" s="96" t="n">
        <v>63148</v>
      </c>
      <c r="D15" s="47" t="s">
        <v>52</v>
      </c>
      <c r="E15" s="48" t="s">
        <v>42</v>
      </c>
      <c r="F15" s="49" t="n">
        <v>3</v>
      </c>
      <c r="G15" s="50"/>
      <c r="H15" s="50"/>
      <c r="I15" s="50" t="n">
        <f aca="false">ROUND((H15+G15),2)</f>
        <v>0</v>
      </c>
      <c r="J15" s="50" t="n">
        <f aca="false">ROUND((G15*F15),2)</f>
        <v>0</v>
      </c>
      <c r="K15" s="50" t="n">
        <f aca="false">ROUND((H15*F15),2)</f>
        <v>0</v>
      </c>
      <c r="L15" s="50" t="n">
        <f aca="false">ROUND((K15+J15),2)</f>
        <v>0</v>
      </c>
      <c r="M15" s="50" t="n">
        <f aca="false">ROUND((IF(P15="BDI 1",((1+($S$3/100))*G15),((1+($S$4/100))*G15))),2)</f>
        <v>0</v>
      </c>
      <c r="N15" s="50" t="n">
        <f aca="false">ROUND((IF(P15="BDI 1",((1+($S$3/100))*H15),((1+($S$4/100))*H15))),2)</f>
        <v>0</v>
      </c>
      <c r="O15" s="50" t="n">
        <f aca="false">ROUND((M15+N15),2)</f>
        <v>0</v>
      </c>
      <c r="P15" s="51" t="s">
        <v>28</v>
      </c>
      <c r="Q15" s="50" t="n">
        <f aca="false">ROUND(M15*F15,2)</f>
        <v>0</v>
      </c>
      <c r="R15" s="50" t="n">
        <f aca="false">ROUND(N15*F15,2)</f>
        <v>0</v>
      </c>
      <c r="S15" s="52" t="n">
        <f aca="false">ROUND(Q15+R15,2)</f>
        <v>0</v>
      </c>
    </row>
    <row r="16" customFormat="false" ht="15" hidden="false" customHeight="false" outlineLevel="0" collapsed="false">
      <c r="A16" s="97" t="s">
        <v>50</v>
      </c>
      <c r="B16" s="45" t="s">
        <v>51</v>
      </c>
      <c r="C16" s="96" t="n">
        <v>96</v>
      </c>
      <c r="D16" s="47" t="s">
        <v>56</v>
      </c>
      <c r="E16" s="48" t="s">
        <v>42</v>
      </c>
      <c r="F16" s="49" t="n">
        <v>3.6</v>
      </c>
      <c r="G16" s="50"/>
      <c r="H16" s="50"/>
      <c r="I16" s="50" t="n">
        <f aca="false">ROUND((H16+G16),2)</f>
        <v>0</v>
      </c>
      <c r="J16" s="50" t="n">
        <f aca="false">ROUND((G16*F16),2)</f>
        <v>0</v>
      </c>
      <c r="K16" s="50" t="n">
        <f aca="false">ROUND((H16*F16),2)</f>
        <v>0</v>
      </c>
      <c r="L16" s="50" t="n">
        <f aca="false">ROUND((K16+J16),2)</f>
        <v>0</v>
      </c>
      <c r="M16" s="50" t="n">
        <f aca="false">ROUND((IF(P16="BDI 1",((1+($S$3/100))*G16),((1+($S$4/100))*G16))),2)</f>
        <v>0</v>
      </c>
      <c r="N16" s="50" t="n">
        <f aca="false">ROUND((IF(P16="BDI 1",((1+($S$3/100))*H16),((1+($S$4/100))*H16))),2)</f>
        <v>0</v>
      </c>
      <c r="O16" s="50" t="n">
        <f aca="false">ROUND((M16+N16),2)</f>
        <v>0</v>
      </c>
      <c r="P16" s="51" t="s">
        <v>28</v>
      </c>
      <c r="Q16" s="50" t="n">
        <f aca="false">ROUND(M16*F16,2)</f>
        <v>0</v>
      </c>
      <c r="R16" s="50" t="n">
        <f aca="false">ROUND(N16*F16,2)</f>
        <v>0</v>
      </c>
      <c r="S16" s="52" t="n">
        <f aca="false">ROUND(Q16+R16,2)</f>
        <v>0</v>
      </c>
    </row>
    <row r="17" customFormat="false" ht="15" hidden="false" customHeight="false" outlineLevel="0" collapsed="false">
      <c r="A17" s="97" t="s">
        <v>53</v>
      </c>
      <c r="B17" s="45" t="s">
        <v>58</v>
      </c>
      <c r="C17" s="96" t="n">
        <v>195</v>
      </c>
      <c r="D17" s="47" t="s">
        <v>59</v>
      </c>
      <c r="E17" s="48" t="s">
        <v>40</v>
      </c>
      <c r="F17" s="49" t="n">
        <v>1</v>
      </c>
      <c r="G17" s="50"/>
      <c r="H17" s="50"/>
      <c r="I17" s="50" t="n">
        <f aca="false">ROUND((H17+G17),2)</f>
        <v>0</v>
      </c>
      <c r="J17" s="50" t="n">
        <f aca="false">ROUND((G17*F17),2)</f>
        <v>0</v>
      </c>
      <c r="K17" s="50" t="n">
        <f aca="false">ROUND((H17*F17),2)</f>
        <v>0</v>
      </c>
      <c r="L17" s="50" t="n">
        <f aca="false">ROUND((K17+J17),2)</f>
        <v>0</v>
      </c>
      <c r="M17" s="50" t="n">
        <f aca="false">ROUND((IF(P17="BDI 1",((1+($S$3/100))*G17),((1+($S$4/100))*G17))),2)</f>
        <v>0</v>
      </c>
      <c r="N17" s="50" t="n">
        <f aca="false">ROUND((IF(P17="BDI 1",((1+($S$3/100))*H17),((1+($S$4/100))*H17))),2)</f>
        <v>0</v>
      </c>
      <c r="O17" s="50" t="n">
        <f aca="false">ROUND((M17+N17),2)</f>
        <v>0</v>
      </c>
      <c r="P17" s="51" t="s">
        <v>28</v>
      </c>
      <c r="Q17" s="50" t="n">
        <f aca="false">ROUND(M17*F17,2)</f>
        <v>0</v>
      </c>
      <c r="R17" s="50" t="n">
        <f aca="false">ROUND(N17*F17,2)</f>
        <v>0</v>
      </c>
      <c r="S17" s="52" t="n">
        <f aca="false">ROUND(Q17+R17,2)</f>
        <v>0</v>
      </c>
    </row>
    <row r="18" customFormat="false" ht="15" hidden="false" customHeight="false" outlineLevel="0" collapsed="false">
      <c r="A18" s="97" t="s">
        <v>55</v>
      </c>
      <c r="B18" s="45" t="s">
        <v>51</v>
      </c>
      <c r="C18" s="96" t="n">
        <v>98</v>
      </c>
      <c r="D18" s="47" t="s">
        <v>61</v>
      </c>
      <c r="E18" s="48" t="s">
        <v>40</v>
      </c>
      <c r="F18" s="49" t="n">
        <v>1</v>
      </c>
      <c r="G18" s="50"/>
      <c r="H18" s="50"/>
      <c r="I18" s="50" t="n">
        <f aca="false">ROUND((H18+G18),2)</f>
        <v>0</v>
      </c>
      <c r="J18" s="50" t="n">
        <f aca="false">ROUND((G18*F18),2)</f>
        <v>0</v>
      </c>
      <c r="K18" s="50" t="n">
        <f aca="false">ROUND((H18*F18),2)</f>
        <v>0</v>
      </c>
      <c r="L18" s="50" t="n">
        <f aca="false">ROUND((K18+J18),2)</f>
        <v>0</v>
      </c>
      <c r="M18" s="50" t="n">
        <f aca="false">ROUND((IF(P18="BDI 1",((1+($S$3/100))*G18),((1+($S$4/100))*G18))),2)</f>
        <v>0</v>
      </c>
      <c r="N18" s="50" t="n">
        <f aca="false">ROUND((IF(P18="BDI 1",((1+($S$3/100))*H18),((1+($S$4/100))*H18))),2)</f>
        <v>0</v>
      </c>
      <c r="O18" s="50" t="n">
        <f aca="false">ROUND((M18+N18),2)</f>
        <v>0</v>
      </c>
      <c r="P18" s="51" t="s">
        <v>28</v>
      </c>
      <c r="Q18" s="50" t="n">
        <f aca="false">ROUND(M18*F18,2)</f>
        <v>0</v>
      </c>
      <c r="R18" s="50" t="n">
        <f aca="false">ROUND(N18*F18,2)</f>
        <v>0</v>
      </c>
      <c r="S18" s="52" t="n">
        <f aca="false">ROUND(Q18+R18,2)</f>
        <v>0</v>
      </c>
    </row>
    <row r="19" customFormat="false" ht="22.35" hidden="false" customHeight="false" outlineLevel="0" collapsed="false">
      <c r="A19" s="97" t="s">
        <v>57</v>
      </c>
      <c r="B19" s="45" t="s">
        <v>8</v>
      </c>
      <c r="C19" s="96" t="n">
        <v>104315</v>
      </c>
      <c r="D19" s="47" t="s">
        <v>63</v>
      </c>
      <c r="E19" s="48" t="s">
        <v>42</v>
      </c>
      <c r="F19" s="49" t="n">
        <v>3</v>
      </c>
      <c r="G19" s="50"/>
      <c r="H19" s="50"/>
      <c r="I19" s="50" t="n">
        <f aca="false">ROUND((H19+G19),2)</f>
        <v>0</v>
      </c>
      <c r="J19" s="50" t="n">
        <f aca="false">ROUND((G19*F19),2)</f>
        <v>0</v>
      </c>
      <c r="K19" s="50" t="n">
        <f aca="false">ROUND((H19*F19),2)</f>
        <v>0</v>
      </c>
      <c r="L19" s="50" t="n">
        <f aca="false">ROUND((K19+J19),2)</f>
        <v>0</v>
      </c>
      <c r="M19" s="50" t="n">
        <f aca="false">ROUND((IF(P19="BDI 1",((1+($S$3/100))*G19),((1+($S$4/100))*G19))),2)</f>
        <v>0</v>
      </c>
      <c r="N19" s="50" t="n">
        <f aca="false">ROUND((IF(P19="BDI 1",((1+($S$3/100))*H19),((1+($S$4/100))*H19))),2)</f>
        <v>0</v>
      </c>
      <c r="O19" s="50" t="n">
        <f aca="false">ROUND((M19+N19),2)</f>
        <v>0</v>
      </c>
      <c r="P19" s="51" t="s">
        <v>28</v>
      </c>
      <c r="Q19" s="50" t="n">
        <f aca="false">ROUND(M19*F19,2)</f>
        <v>0</v>
      </c>
      <c r="R19" s="50" t="n">
        <f aca="false">ROUND(N19*F19,2)</f>
        <v>0</v>
      </c>
      <c r="S19" s="52" t="n">
        <f aca="false">ROUND(Q19+R19,2)</f>
        <v>0</v>
      </c>
    </row>
    <row r="20" customFormat="false" ht="32.8" hidden="false" customHeight="false" outlineLevel="0" collapsed="false">
      <c r="A20" s="97" t="s">
        <v>60</v>
      </c>
      <c r="B20" s="45" t="s">
        <v>8</v>
      </c>
      <c r="C20" s="96" t="n">
        <v>91845</v>
      </c>
      <c r="D20" s="47" t="s">
        <v>65</v>
      </c>
      <c r="E20" s="48" t="s">
        <v>42</v>
      </c>
      <c r="F20" s="49" t="n">
        <v>3</v>
      </c>
      <c r="G20" s="50"/>
      <c r="H20" s="50"/>
      <c r="I20" s="50" t="n">
        <f aca="false">ROUND((H20+G20),2)</f>
        <v>0</v>
      </c>
      <c r="J20" s="50" t="n">
        <f aca="false">ROUND((G20*F20),2)</f>
        <v>0</v>
      </c>
      <c r="K20" s="50" t="n">
        <f aca="false">ROUND((H20*F20),2)</f>
        <v>0</v>
      </c>
      <c r="L20" s="50" t="n">
        <f aca="false">ROUND((K20+J20),2)</f>
        <v>0</v>
      </c>
      <c r="M20" s="50" t="n">
        <f aca="false">ROUND((IF(P20="BDI 1",((1+($S$3/100))*G20),((1+($S$4/100))*G20))),2)</f>
        <v>0</v>
      </c>
      <c r="N20" s="50" t="n">
        <f aca="false">ROUND((IF(P20="BDI 1",((1+($S$3/100))*H20),((1+($S$4/100))*H20))),2)</f>
        <v>0</v>
      </c>
      <c r="O20" s="50" t="n">
        <f aca="false">ROUND((M20+N20),2)</f>
        <v>0</v>
      </c>
      <c r="P20" s="51" t="s">
        <v>28</v>
      </c>
      <c r="Q20" s="50" t="n">
        <f aca="false">ROUND(M20*F20,2)</f>
        <v>0</v>
      </c>
      <c r="R20" s="50" t="n">
        <f aca="false">ROUND(N20*F20,2)</f>
        <v>0</v>
      </c>
      <c r="S20" s="52" t="n">
        <f aca="false">ROUND(Q20+R20,2)</f>
        <v>0</v>
      </c>
    </row>
    <row r="21" customFormat="false" ht="15" hidden="false" customHeight="false" outlineLevel="0" collapsed="false">
      <c r="A21" s="53"/>
      <c r="B21" s="54"/>
      <c r="C21" s="55"/>
      <c r="D21" s="56"/>
      <c r="E21" s="55"/>
      <c r="F21" s="57"/>
      <c r="G21" s="57"/>
      <c r="H21" s="57"/>
      <c r="I21" s="58"/>
      <c r="J21" s="58"/>
      <c r="K21" s="58"/>
      <c r="L21" s="58"/>
      <c r="M21" s="59"/>
      <c r="N21" s="59"/>
      <c r="O21" s="59"/>
      <c r="P21" s="59"/>
      <c r="Q21" s="59"/>
      <c r="R21" s="59"/>
      <c r="S21" s="60"/>
    </row>
    <row r="22" customFormat="false" ht="15" hidden="false" customHeight="false" outlineLevel="0" collapsed="false">
      <c r="A22" s="37" t="n">
        <v>2</v>
      </c>
      <c r="B22" s="38"/>
      <c r="C22" s="39"/>
      <c r="D22" s="40" t="s">
        <v>511</v>
      </c>
      <c r="E22" s="40"/>
      <c r="F22" s="41"/>
      <c r="G22" s="42"/>
      <c r="H22" s="42"/>
      <c r="I22" s="42"/>
      <c r="J22" s="42" t="n">
        <f aca="false">SUBTOTAL(9,J23:J33)</f>
        <v>0</v>
      </c>
      <c r="K22" s="42" t="n">
        <f aca="false">SUBTOTAL(9,K23:K33)</f>
        <v>0</v>
      </c>
      <c r="L22" s="42" t="n">
        <f aca="false">SUBTOTAL(9,L23:L33)</f>
        <v>0</v>
      </c>
      <c r="M22" s="42"/>
      <c r="N22" s="42"/>
      <c r="O22" s="42"/>
      <c r="P22" s="42"/>
      <c r="Q22" s="42" t="n">
        <f aca="false">SUBTOTAL(9,Q23:Q33)</f>
        <v>0</v>
      </c>
      <c r="R22" s="42" t="n">
        <f aca="false">SUBTOTAL(9,R23:R33)</f>
        <v>0</v>
      </c>
      <c r="S22" s="43" t="n">
        <f aca="false">SUBTOTAL(9,S23:S33)</f>
        <v>0</v>
      </c>
    </row>
    <row r="23" customFormat="false" ht="22.35" hidden="false" customHeight="false" outlineLevel="0" collapsed="false">
      <c r="A23" s="97" t="s">
        <v>67</v>
      </c>
      <c r="B23" s="45" t="s">
        <v>8</v>
      </c>
      <c r="C23" s="96" t="n">
        <v>103250</v>
      </c>
      <c r="D23" s="47" t="s">
        <v>512</v>
      </c>
      <c r="E23" s="48" t="s">
        <v>40</v>
      </c>
      <c r="F23" s="49" t="n">
        <v>1</v>
      </c>
      <c r="G23" s="50"/>
      <c r="H23" s="50"/>
      <c r="I23" s="50" t="n">
        <f aca="false">ROUND((H23+G23),2)</f>
        <v>0</v>
      </c>
      <c r="J23" s="50" t="n">
        <f aca="false">ROUND((G23*F23),2)</f>
        <v>0</v>
      </c>
      <c r="K23" s="50" t="n">
        <f aca="false">ROUND((H23*F23),2)</f>
        <v>0</v>
      </c>
      <c r="L23" s="50" t="n">
        <f aca="false">ROUND((K23+J23),2)</f>
        <v>0</v>
      </c>
      <c r="M23" s="50" t="n">
        <f aca="false">ROUND((IF(P23="BDI 1",((1+($S$3/100))*G23),((1+($S$4/100))*G23))),2)</f>
        <v>0</v>
      </c>
      <c r="N23" s="50" t="n">
        <f aca="false">ROUND((IF(P23="BDI 1",((1+($S$3/100))*H23),((1+($S$4/100))*H23))),2)</f>
        <v>0</v>
      </c>
      <c r="O23" s="50" t="n">
        <f aca="false">ROUND((M23+N23),2)</f>
        <v>0</v>
      </c>
      <c r="P23" s="51" t="s">
        <v>28</v>
      </c>
      <c r="Q23" s="50" t="n">
        <f aca="false">ROUND(M23*F23,2)</f>
        <v>0</v>
      </c>
      <c r="R23" s="50" t="n">
        <f aca="false">ROUND(N23*F23,2)</f>
        <v>0</v>
      </c>
      <c r="S23" s="52" t="n">
        <f aca="false">ROUND(Q23+R23,2)</f>
        <v>0</v>
      </c>
    </row>
    <row r="24" customFormat="false" ht="32.8" hidden="false" customHeight="false" outlineLevel="0" collapsed="false">
      <c r="A24" s="97" t="s">
        <v>69</v>
      </c>
      <c r="B24" s="45" t="s">
        <v>8</v>
      </c>
      <c r="C24" s="96" t="n">
        <v>97329</v>
      </c>
      <c r="D24" s="47" t="s">
        <v>513</v>
      </c>
      <c r="E24" s="48" t="s">
        <v>42</v>
      </c>
      <c r="F24" s="49" t="n">
        <v>3</v>
      </c>
      <c r="G24" s="50"/>
      <c r="H24" s="50"/>
      <c r="I24" s="50" t="n">
        <f aca="false">ROUND((H24+G24),2)</f>
        <v>0</v>
      </c>
      <c r="J24" s="50" t="n">
        <f aca="false">ROUND((G24*F24),2)</f>
        <v>0</v>
      </c>
      <c r="K24" s="50" t="n">
        <f aca="false">ROUND((H24*F24),2)</f>
        <v>0</v>
      </c>
      <c r="L24" s="50" t="n">
        <f aca="false">ROUND((K24+J24),2)</f>
        <v>0</v>
      </c>
      <c r="M24" s="50" t="n">
        <f aca="false">ROUND((IF(P24="BDI 1",((1+($S$3/100))*G24),((1+($S$4/100))*G24))),2)</f>
        <v>0</v>
      </c>
      <c r="N24" s="50" t="n">
        <f aca="false">ROUND((IF(P24="BDI 1",((1+($S$3/100))*H24),((1+($S$4/100))*H24))),2)</f>
        <v>0</v>
      </c>
      <c r="O24" s="50" t="n">
        <f aca="false">ROUND((M24+N24),2)</f>
        <v>0</v>
      </c>
      <c r="P24" s="51" t="s">
        <v>28</v>
      </c>
      <c r="Q24" s="50" t="n">
        <f aca="false">ROUND(M24*F24,2)</f>
        <v>0</v>
      </c>
      <c r="R24" s="50" t="n">
        <f aca="false">ROUND(N24*F24,2)</f>
        <v>0</v>
      </c>
      <c r="S24" s="52" t="n">
        <f aca="false">ROUND(Q24+R24,2)</f>
        <v>0</v>
      </c>
    </row>
    <row r="25" customFormat="false" ht="32.8" hidden="false" customHeight="false" outlineLevel="0" collapsed="false">
      <c r="A25" s="97" t="s">
        <v>71</v>
      </c>
      <c r="B25" s="45" t="s">
        <v>8</v>
      </c>
      <c r="C25" s="96" t="n">
        <v>103289</v>
      </c>
      <c r="D25" s="47" t="s">
        <v>370</v>
      </c>
      <c r="E25" s="48" t="s">
        <v>42</v>
      </c>
      <c r="F25" s="49" t="n">
        <v>3</v>
      </c>
      <c r="G25" s="50"/>
      <c r="H25" s="50"/>
      <c r="I25" s="50" t="n">
        <f aca="false">ROUND((H25+G25),2)</f>
        <v>0</v>
      </c>
      <c r="J25" s="50" t="n">
        <f aca="false">ROUND((G25*F25),2)</f>
        <v>0</v>
      </c>
      <c r="K25" s="50" t="n">
        <f aca="false">ROUND((H25*F25),2)</f>
        <v>0</v>
      </c>
      <c r="L25" s="50" t="n">
        <f aca="false">ROUND((K25+J25),2)</f>
        <v>0</v>
      </c>
      <c r="M25" s="50" t="n">
        <f aca="false">ROUND((IF(P25="BDI 1",((1+($S$3/100))*G25),((1+($S$4/100))*G25))),2)</f>
        <v>0</v>
      </c>
      <c r="N25" s="50" t="n">
        <f aca="false">ROUND((IF(P25="BDI 1",((1+($S$3/100))*H25),((1+($S$4/100))*H25))),2)</f>
        <v>0</v>
      </c>
      <c r="O25" s="50" t="n">
        <f aca="false">ROUND((M25+N25),2)</f>
        <v>0</v>
      </c>
      <c r="P25" s="51" t="s">
        <v>28</v>
      </c>
      <c r="Q25" s="50" t="n">
        <f aca="false">ROUND(M25*F25,2)</f>
        <v>0</v>
      </c>
      <c r="R25" s="50" t="n">
        <f aca="false">ROUND(N25*F25,2)</f>
        <v>0</v>
      </c>
      <c r="S25" s="52" t="n">
        <f aca="false">ROUND(Q25+R25,2)</f>
        <v>0</v>
      </c>
    </row>
    <row r="26" customFormat="false" ht="32.8" hidden="false" customHeight="false" outlineLevel="0" collapsed="false">
      <c r="A26" s="97" t="s">
        <v>72</v>
      </c>
      <c r="B26" s="45" t="s">
        <v>8</v>
      </c>
      <c r="C26" s="96" t="n">
        <v>90437</v>
      </c>
      <c r="D26" s="47" t="s">
        <v>47</v>
      </c>
      <c r="E26" s="48" t="s">
        <v>40</v>
      </c>
      <c r="F26" s="49" t="n">
        <v>1</v>
      </c>
      <c r="G26" s="50"/>
      <c r="H26" s="50"/>
      <c r="I26" s="50" t="n">
        <f aca="false">ROUND((H26+G26),2)</f>
        <v>0</v>
      </c>
      <c r="J26" s="50" t="n">
        <f aca="false">ROUND((G26*F26),2)</f>
        <v>0</v>
      </c>
      <c r="K26" s="50" t="n">
        <f aca="false">ROUND((H26*F26),2)</f>
        <v>0</v>
      </c>
      <c r="L26" s="50" t="n">
        <f aca="false">ROUND((K26+J26),2)</f>
        <v>0</v>
      </c>
      <c r="M26" s="50" t="n">
        <f aca="false">ROUND((IF(P26="BDI 1",((1+($S$3/100))*G26),((1+($S$4/100))*G26))),2)</f>
        <v>0</v>
      </c>
      <c r="N26" s="50" t="n">
        <f aca="false">ROUND((IF(P26="BDI 1",((1+($S$3/100))*H26),((1+($S$4/100))*H26))),2)</f>
        <v>0</v>
      </c>
      <c r="O26" s="50" t="n">
        <f aca="false">ROUND((M26+N26),2)</f>
        <v>0</v>
      </c>
      <c r="P26" s="51" t="s">
        <v>28</v>
      </c>
      <c r="Q26" s="50" t="n">
        <f aca="false">ROUND(M26*F26,2)</f>
        <v>0</v>
      </c>
      <c r="R26" s="50" t="n">
        <f aca="false">ROUND(N26*F26,2)</f>
        <v>0</v>
      </c>
      <c r="S26" s="52" t="n">
        <f aca="false">ROUND(Q26+R26,2)</f>
        <v>0</v>
      </c>
    </row>
    <row r="27" customFormat="false" ht="15" hidden="false" customHeight="false" outlineLevel="0" collapsed="false">
      <c r="A27" s="97" t="s">
        <v>73</v>
      </c>
      <c r="B27" s="45" t="s">
        <v>8</v>
      </c>
      <c r="C27" s="96" t="n">
        <v>38124</v>
      </c>
      <c r="D27" s="47" t="s">
        <v>49</v>
      </c>
      <c r="E27" s="48" t="s">
        <v>40</v>
      </c>
      <c r="F27" s="49" t="n">
        <v>1</v>
      </c>
      <c r="G27" s="50"/>
      <c r="H27" s="50"/>
      <c r="I27" s="50" t="n">
        <f aca="false">ROUND((H27+G27),2)</f>
        <v>0</v>
      </c>
      <c r="J27" s="50" t="n">
        <f aca="false">ROUND((G27*F27),2)</f>
        <v>0</v>
      </c>
      <c r="K27" s="50" t="n">
        <f aca="false">ROUND((H27*F27),2)</f>
        <v>0</v>
      </c>
      <c r="L27" s="50" t="n">
        <f aca="false">ROUND((K27+J27),2)</f>
        <v>0</v>
      </c>
      <c r="M27" s="50" t="n">
        <f aca="false">ROUND((IF(P27="BDI 1",((1+($S$3/100))*G27),((1+($S$4/100))*G27))),2)</f>
        <v>0</v>
      </c>
      <c r="N27" s="50" t="n">
        <f aca="false">ROUND((IF(P27="BDI 1",((1+($S$3/100))*H27),((1+($S$4/100))*H27))),2)</f>
        <v>0</v>
      </c>
      <c r="O27" s="50" t="n">
        <f aca="false">ROUND((M27+N27),2)</f>
        <v>0</v>
      </c>
      <c r="P27" s="51" t="s">
        <v>28</v>
      </c>
      <c r="Q27" s="50" t="n">
        <f aca="false">ROUND(M27*F27,2)</f>
        <v>0</v>
      </c>
      <c r="R27" s="50" t="n">
        <f aca="false">ROUND(N27*F27,2)</f>
        <v>0</v>
      </c>
      <c r="S27" s="52" t="n">
        <f aca="false">ROUND(Q27+R27,2)</f>
        <v>0</v>
      </c>
    </row>
    <row r="28" customFormat="false" ht="22.35" hidden="false" customHeight="false" outlineLevel="0" collapsed="false">
      <c r="A28" s="97" t="s">
        <v>74</v>
      </c>
      <c r="B28" s="45" t="s">
        <v>51</v>
      </c>
      <c r="C28" s="96" t="n">
        <v>63148</v>
      </c>
      <c r="D28" s="47" t="s">
        <v>52</v>
      </c>
      <c r="E28" s="48" t="s">
        <v>42</v>
      </c>
      <c r="F28" s="49" t="n">
        <v>3</v>
      </c>
      <c r="G28" s="50"/>
      <c r="H28" s="50"/>
      <c r="I28" s="50" t="n">
        <f aca="false">ROUND((H28+G28),2)</f>
        <v>0</v>
      </c>
      <c r="J28" s="50" t="n">
        <f aca="false">ROUND((G28*F28),2)</f>
        <v>0</v>
      </c>
      <c r="K28" s="50" t="n">
        <f aca="false">ROUND((H28*F28),2)</f>
        <v>0</v>
      </c>
      <c r="L28" s="50" t="n">
        <f aca="false">ROUND((K28+J28),2)</f>
        <v>0</v>
      </c>
      <c r="M28" s="50" t="n">
        <f aca="false">ROUND((IF(P28="BDI 1",((1+($S$3/100))*G28),((1+($S$4/100))*G28))),2)</f>
        <v>0</v>
      </c>
      <c r="N28" s="50" t="n">
        <f aca="false">ROUND((IF(P28="BDI 1",((1+($S$3/100))*H28),((1+($S$4/100))*H28))),2)</f>
        <v>0</v>
      </c>
      <c r="O28" s="50" t="n">
        <f aca="false">ROUND((M28+N28),2)</f>
        <v>0</v>
      </c>
      <c r="P28" s="51" t="s">
        <v>28</v>
      </c>
      <c r="Q28" s="50" t="n">
        <f aca="false">ROUND(M28*F28,2)</f>
        <v>0</v>
      </c>
      <c r="R28" s="50" t="n">
        <f aca="false">ROUND(N28*F28,2)</f>
        <v>0</v>
      </c>
      <c r="S28" s="52" t="n">
        <f aca="false">ROUND(Q28+R28,2)</f>
        <v>0</v>
      </c>
    </row>
    <row r="29" customFormat="false" ht="15" hidden="false" customHeight="false" outlineLevel="0" collapsed="false">
      <c r="A29" s="97" t="s">
        <v>75</v>
      </c>
      <c r="B29" s="45" t="s">
        <v>51</v>
      </c>
      <c r="C29" s="96" t="n">
        <v>96</v>
      </c>
      <c r="D29" s="47" t="s">
        <v>56</v>
      </c>
      <c r="E29" s="48" t="s">
        <v>42</v>
      </c>
      <c r="F29" s="49" t="n">
        <v>3.6</v>
      </c>
      <c r="G29" s="50"/>
      <c r="H29" s="50"/>
      <c r="I29" s="50" t="n">
        <f aca="false">ROUND((H29+G29),2)</f>
        <v>0</v>
      </c>
      <c r="J29" s="50" t="n">
        <f aca="false">ROUND((G29*F29),2)</f>
        <v>0</v>
      </c>
      <c r="K29" s="50" t="n">
        <f aca="false">ROUND((H29*F29),2)</f>
        <v>0</v>
      </c>
      <c r="L29" s="50" t="n">
        <f aca="false">ROUND((K29+J29),2)</f>
        <v>0</v>
      </c>
      <c r="M29" s="50" t="n">
        <f aca="false">ROUND((IF(P29="BDI 1",((1+($S$3/100))*G29),((1+($S$4/100))*G29))),2)</f>
        <v>0</v>
      </c>
      <c r="N29" s="50" t="n">
        <f aca="false">ROUND((IF(P29="BDI 1",((1+($S$3/100))*H29),((1+($S$4/100))*H29))),2)</f>
        <v>0</v>
      </c>
      <c r="O29" s="50" t="n">
        <f aca="false">ROUND((M29+N29),2)</f>
        <v>0</v>
      </c>
      <c r="P29" s="51" t="s">
        <v>28</v>
      </c>
      <c r="Q29" s="50" t="n">
        <f aca="false">ROUND(M29*F29,2)</f>
        <v>0</v>
      </c>
      <c r="R29" s="50" t="n">
        <f aca="false">ROUND(N29*F29,2)</f>
        <v>0</v>
      </c>
      <c r="S29" s="52" t="n">
        <f aca="false">ROUND(Q29+R29,2)</f>
        <v>0</v>
      </c>
    </row>
    <row r="30" customFormat="false" ht="15" hidden="false" customHeight="false" outlineLevel="0" collapsed="false">
      <c r="A30" s="97" t="s">
        <v>76</v>
      </c>
      <c r="B30" s="45" t="s">
        <v>58</v>
      </c>
      <c r="C30" s="96" t="n">
        <v>195</v>
      </c>
      <c r="D30" s="47" t="s">
        <v>59</v>
      </c>
      <c r="E30" s="48" t="s">
        <v>40</v>
      </c>
      <c r="F30" s="49" t="n">
        <v>1</v>
      </c>
      <c r="G30" s="50"/>
      <c r="H30" s="50"/>
      <c r="I30" s="50" t="n">
        <f aca="false">ROUND((H30+G30),2)</f>
        <v>0</v>
      </c>
      <c r="J30" s="50" t="n">
        <f aca="false">ROUND((G30*F30),2)</f>
        <v>0</v>
      </c>
      <c r="K30" s="50" t="n">
        <f aca="false">ROUND((H30*F30),2)</f>
        <v>0</v>
      </c>
      <c r="L30" s="50" t="n">
        <f aca="false">ROUND((K30+J30),2)</f>
        <v>0</v>
      </c>
      <c r="M30" s="50" t="n">
        <f aca="false">ROUND((IF(P30="BDI 1",((1+($S$3/100))*G30),((1+($S$4/100))*G30))),2)</f>
        <v>0</v>
      </c>
      <c r="N30" s="50" t="n">
        <f aca="false">ROUND((IF(P30="BDI 1",((1+($S$3/100))*H30),((1+($S$4/100))*H30))),2)</f>
        <v>0</v>
      </c>
      <c r="O30" s="50" t="n">
        <f aca="false">ROUND((M30+N30),2)</f>
        <v>0</v>
      </c>
      <c r="P30" s="51" t="s">
        <v>28</v>
      </c>
      <c r="Q30" s="50" t="n">
        <f aca="false">ROUND(M30*F30,2)</f>
        <v>0</v>
      </c>
      <c r="R30" s="50" t="n">
        <f aca="false">ROUND(N30*F30,2)</f>
        <v>0</v>
      </c>
      <c r="S30" s="52" t="n">
        <f aca="false">ROUND(Q30+R30,2)</f>
        <v>0</v>
      </c>
    </row>
    <row r="31" customFormat="false" ht="15" hidden="false" customHeight="false" outlineLevel="0" collapsed="false">
      <c r="A31" s="97" t="s">
        <v>77</v>
      </c>
      <c r="B31" s="45" t="s">
        <v>51</v>
      </c>
      <c r="C31" s="96" t="n">
        <v>98</v>
      </c>
      <c r="D31" s="47" t="s">
        <v>61</v>
      </c>
      <c r="E31" s="48" t="s">
        <v>40</v>
      </c>
      <c r="F31" s="49" t="n">
        <v>1</v>
      </c>
      <c r="G31" s="50"/>
      <c r="H31" s="50"/>
      <c r="I31" s="50" t="n">
        <f aca="false">ROUND((H31+G31),2)</f>
        <v>0</v>
      </c>
      <c r="J31" s="50" t="n">
        <f aca="false">ROUND((G31*F31),2)</f>
        <v>0</v>
      </c>
      <c r="K31" s="50" t="n">
        <f aca="false">ROUND((H31*F31),2)</f>
        <v>0</v>
      </c>
      <c r="L31" s="50" t="n">
        <f aca="false">ROUND((K31+J31),2)</f>
        <v>0</v>
      </c>
      <c r="M31" s="50" t="n">
        <f aca="false">ROUND((IF(P31="BDI 1",((1+($S$3/100))*G31),((1+($S$4/100))*G31))),2)</f>
        <v>0</v>
      </c>
      <c r="N31" s="50" t="n">
        <f aca="false">ROUND((IF(P31="BDI 1",((1+($S$3/100))*H31),((1+($S$4/100))*H31))),2)</f>
        <v>0</v>
      </c>
      <c r="O31" s="50" t="n">
        <f aca="false">ROUND((M31+N31),2)</f>
        <v>0</v>
      </c>
      <c r="P31" s="51" t="s">
        <v>28</v>
      </c>
      <c r="Q31" s="50" t="n">
        <f aca="false">ROUND(M31*F31,2)</f>
        <v>0</v>
      </c>
      <c r="R31" s="50" t="n">
        <f aca="false">ROUND(N31*F31,2)</f>
        <v>0</v>
      </c>
      <c r="S31" s="52" t="n">
        <f aca="false">ROUND(Q31+R31,2)</f>
        <v>0</v>
      </c>
    </row>
    <row r="32" customFormat="false" ht="22.35" hidden="false" customHeight="false" outlineLevel="0" collapsed="false">
      <c r="A32" s="97" t="s">
        <v>78</v>
      </c>
      <c r="B32" s="45" t="s">
        <v>8</v>
      </c>
      <c r="C32" s="96" t="n">
        <v>104315</v>
      </c>
      <c r="D32" s="47" t="s">
        <v>63</v>
      </c>
      <c r="E32" s="48" t="s">
        <v>42</v>
      </c>
      <c r="F32" s="49" t="n">
        <v>3</v>
      </c>
      <c r="G32" s="50"/>
      <c r="H32" s="50"/>
      <c r="I32" s="50" t="n">
        <f aca="false">ROUND((H32+G32),2)</f>
        <v>0</v>
      </c>
      <c r="J32" s="50" t="n">
        <f aca="false">ROUND((G32*F32),2)</f>
        <v>0</v>
      </c>
      <c r="K32" s="50" t="n">
        <f aca="false">ROUND((H32*F32),2)</f>
        <v>0</v>
      </c>
      <c r="L32" s="50" t="n">
        <f aca="false">ROUND((K32+J32),2)</f>
        <v>0</v>
      </c>
      <c r="M32" s="50" t="n">
        <f aca="false">ROUND((IF(P32="BDI 1",((1+($S$3/100))*G32),((1+($S$4/100))*G32))),2)</f>
        <v>0</v>
      </c>
      <c r="N32" s="50" t="n">
        <f aca="false">ROUND((IF(P32="BDI 1",((1+($S$3/100))*H32),((1+($S$4/100))*H32))),2)</f>
        <v>0</v>
      </c>
      <c r="O32" s="50" t="n">
        <f aca="false">ROUND((M32+N32),2)</f>
        <v>0</v>
      </c>
      <c r="P32" s="51" t="s">
        <v>28</v>
      </c>
      <c r="Q32" s="50" t="n">
        <f aca="false">ROUND(M32*F32,2)</f>
        <v>0</v>
      </c>
      <c r="R32" s="50" t="n">
        <f aca="false">ROUND(N32*F32,2)</f>
        <v>0</v>
      </c>
      <c r="S32" s="52" t="n">
        <f aca="false">ROUND(Q32+R32,2)</f>
        <v>0</v>
      </c>
    </row>
    <row r="33" customFormat="false" ht="32.8" hidden="false" customHeight="false" outlineLevel="0" collapsed="false">
      <c r="A33" s="97" t="s">
        <v>79</v>
      </c>
      <c r="B33" s="45" t="s">
        <v>8</v>
      </c>
      <c r="C33" s="96" t="n">
        <v>91845</v>
      </c>
      <c r="D33" s="47" t="s">
        <v>65</v>
      </c>
      <c r="E33" s="48" t="s">
        <v>42</v>
      </c>
      <c r="F33" s="49" t="n">
        <v>3</v>
      </c>
      <c r="G33" s="50"/>
      <c r="H33" s="50"/>
      <c r="I33" s="50" t="n">
        <f aca="false">ROUND((H33+G33),2)</f>
        <v>0</v>
      </c>
      <c r="J33" s="50" t="n">
        <f aca="false">ROUND((G33*F33),2)</f>
        <v>0</v>
      </c>
      <c r="K33" s="50" t="n">
        <f aca="false">ROUND((H33*F33),2)</f>
        <v>0</v>
      </c>
      <c r="L33" s="50" t="n">
        <f aca="false">ROUND((K33+J33),2)</f>
        <v>0</v>
      </c>
      <c r="M33" s="50" t="n">
        <f aca="false">ROUND((IF(P33="BDI 1",((1+($S$3/100))*G33),((1+($S$4/100))*G33))),2)</f>
        <v>0</v>
      </c>
      <c r="N33" s="50" t="n">
        <f aca="false">ROUND((IF(P33="BDI 1",((1+($S$3/100))*H33),((1+($S$4/100))*H33))),2)</f>
        <v>0</v>
      </c>
      <c r="O33" s="50" t="n">
        <f aca="false">ROUND((M33+N33),2)</f>
        <v>0</v>
      </c>
      <c r="P33" s="51" t="s">
        <v>28</v>
      </c>
      <c r="Q33" s="50" t="n">
        <f aca="false">ROUND(M33*F33,2)</f>
        <v>0</v>
      </c>
      <c r="R33" s="50" t="n">
        <f aca="false">ROUND(N33*F33,2)</f>
        <v>0</v>
      </c>
      <c r="S33" s="52" t="n">
        <f aca="false">ROUND(Q33+R33,2)</f>
        <v>0</v>
      </c>
    </row>
    <row r="34" customFormat="false" ht="15" hidden="false" customHeight="false" outlineLevel="0" collapsed="false">
      <c r="A34" s="53"/>
      <c r="B34" s="54"/>
      <c r="C34" s="55"/>
      <c r="D34" s="56"/>
      <c r="E34" s="55"/>
      <c r="F34" s="57"/>
      <c r="G34" s="57"/>
      <c r="H34" s="57"/>
      <c r="I34" s="58"/>
      <c r="J34" s="58"/>
      <c r="K34" s="58"/>
      <c r="L34" s="58"/>
      <c r="M34" s="59"/>
      <c r="N34" s="59"/>
      <c r="O34" s="59"/>
      <c r="P34" s="59"/>
      <c r="Q34" s="59"/>
      <c r="R34" s="59"/>
      <c r="S34" s="60"/>
    </row>
    <row r="35" customFormat="false" ht="15" hidden="false" customHeight="false" outlineLevel="0" collapsed="false">
      <c r="A35" s="37" t="n">
        <v>3</v>
      </c>
      <c r="B35" s="38"/>
      <c r="C35" s="39"/>
      <c r="D35" s="40" t="s">
        <v>514</v>
      </c>
      <c r="E35" s="40"/>
      <c r="F35" s="41"/>
      <c r="G35" s="42"/>
      <c r="H35" s="42"/>
      <c r="I35" s="42"/>
      <c r="J35" s="42" t="n">
        <f aca="false">SUBTOTAL(9,J36:J46)</f>
        <v>0</v>
      </c>
      <c r="K35" s="42" t="n">
        <f aca="false">SUBTOTAL(9,K36:K46)</f>
        <v>0</v>
      </c>
      <c r="L35" s="42" t="n">
        <f aca="false">SUBTOTAL(9,L36:L46)</f>
        <v>0</v>
      </c>
      <c r="M35" s="42"/>
      <c r="N35" s="42"/>
      <c r="O35" s="42"/>
      <c r="P35" s="42"/>
      <c r="Q35" s="42" t="n">
        <f aca="false">SUBTOTAL(9,Q36:Q46)</f>
        <v>0</v>
      </c>
      <c r="R35" s="42" t="n">
        <f aca="false">SUBTOTAL(9,R36:R46)</f>
        <v>0</v>
      </c>
      <c r="S35" s="43" t="n">
        <f aca="false">SUBTOTAL(9,S36:S46)</f>
        <v>0</v>
      </c>
    </row>
    <row r="36" customFormat="false" ht="22.35" hidden="false" customHeight="false" outlineLevel="0" collapsed="false">
      <c r="A36" s="97" t="s">
        <v>83</v>
      </c>
      <c r="B36" s="45" t="s">
        <v>8</v>
      </c>
      <c r="C36" s="96" t="n">
        <v>103250</v>
      </c>
      <c r="D36" s="47" t="s">
        <v>512</v>
      </c>
      <c r="E36" s="48" t="s">
        <v>40</v>
      </c>
      <c r="F36" s="49" t="n">
        <v>1</v>
      </c>
      <c r="G36" s="50"/>
      <c r="H36" s="50"/>
      <c r="I36" s="50" t="n">
        <f aca="false">ROUND((H36+G36),2)</f>
        <v>0</v>
      </c>
      <c r="J36" s="50" t="n">
        <f aca="false">ROUND((G36*F36),2)</f>
        <v>0</v>
      </c>
      <c r="K36" s="50" t="n">
        <f aca="false">ROUND((H36*F36),2)</f>
        <v>0</v>
      </c>
      <c r="L36" s="50" t="n">
        <f aca="false">ROUND((K36+J36),2)</f>
        <v>0</v>
      </c>
      <c r="M36" s="50" t="n">
        <f aca="false">ROUND((IF(P36="BDI 1",((1+($S$3/100))*G36),((1+($S$4/100))*G36))),2)</f>
        <v>0</v>
      </c>
      <c r="N36" s="50" t="n">
        <f aca="false">ROUND((IF(P36="BDI 1",((1+($S$3/100))*H36),((1+($S$4/100))*H36))),2)</f>
        <v>0</v>
      </c>
      <c r="O36" s="50" t="n">
        <f aca="false">ROUND((M36+N36),2)</f>
        <v>0</v>
      </c>
      <c r="P36" s="51" t="s">
        <v>28</v>
      </c>
      <c r="Q36" s="50" t="n">
        <f aca="false">ROUND(M36*F36,2)</f>
        <v>0</v>
      </c>
      <c r="R36" s="50" t="n">
        <f aca="false">ROUND(N36*F36,2)</f>
        <v>0</v>
      </c>
      <c r="S36" s="52" t="n">
        <f aca="false">ROUND(Q36+R36,2)</f>
        <v>0</v>
      </c>
    </row>
    <row r="37" customFormat="false" ht="32.8" hidden="false" customHeight="false" outlineLevel="0" collapsed="false">
      <c r="A37" s="97" t="s">
        <v>84</v>
      </c>
      <c r="B37" s="45" t="s">
        <v>8</v>
      </c>
      <c r="C37" s="96" t="n">
        <v>97329</v>
      </c>
      <c r="D37" s="47" t="s">
        <v>513</v>
      </c>
      <c r="E37" s="48" t="s">
        <v>42</v>
      </c>
      <c r="F37" s="49" t="n">
        <v>3</v>
      </c>
      <c r="G37" s="50"/>
      <c r="H37" s="50"/>
      <c r="I37" s="50" t="n">
        <f aca="false">ROUND((H37+G37),2)</f>
        <v>0</v>
      </c>
      <c r="J37" s="50" t="n">
        <f aca="false">ROUND((G37*F37),2)</f>
        <v>0</v>
      </c>
      <c r="K37" s="50" t="n">
        <f aca="false">ROUND((H37*F37),2)</f>
        <v>0</v>
      </c>
      <c r="L37" s="50" t="n">
        <f aca="false">ROUND((K37+J37),2)</f>
        <v>0</v>
      </c>
      <c r="M37" s="50" t="n">
        <f aca="false">ROUND((IF(P37="BDI 1",((1+($S$3/100))*G37),((1+($S$4/100))*G37))),2)</f>
        <v>0</v>
      </c>
      <c r="N37" s="50" t="n">
        <f aca="false">ROUND((IF(P37="BDI 1",((1+($S$3/100))*H37),((1+($S$4/100))*H37))),2)</f>
        <v>0</v>
      </c>
      <c r="O37" s="50" t="n">
        <f aca="false">ROUND((M37+N37),2)</f>
        <v>0</v>
      </c>
      <c r="P37" s="51" t="s">
        <v>28</v>
      </c>
      <c r="Q37" s="50" t="n">
        <f aca="false">ROUND(M37*F37,2)</f>
        <v>0</v>
      </c>
      <c r="R37" s="50" t="n">
        <f aca="false">ROUND(N37*F37,2)</f>
        <v>0</v>
      </c>
      <c r="S37" s="52" t="n">
        <f aca="false">ROUND(Q37+R37,2)</f>
        <v>0</v>
      </c>
    </row>
    <row r="38" customFormat="false" ht="32.8" hidden="false" customHeight="false" outlineLevel="0" collapsed="false">
      <c r="A38" s="97" t="s">
        <v>85</v>
      </c>
      <c r="B38" s="45" t="s">
        <v>8</v>
      </c>
      <c r="C38" s="96" t="n">
        <v>103289</v>
      </c>
      <c r="D38" s="47" t="s">
        <v>370</v>
      </c>
      <c r="E38" s="48" t="s">
        <v>42</v>
      </c>
      <c r="F38" s="49" t="n">
        <v>3</v>
      </c>
      <c r="G38" s="50"/>
      <c r="H38" s="50"/>
      <c r="I38" s="50" t="n">
        <f aca="false">ROUND((H38+G38),2)</f>
        <v>0</v>
      </c>
      <c r="J38" s="50" t="n">
        <f aca="false">ROUND((G38*F38),2)</f>
        <v>0</v>
      </c>
      <c r="K38" s="50" t="n">
        <f aca="false">ROUND((H38*F38),2)</f>
        <v>0</v>
      </c>
      <c r="L38" s="50" t="n">
        <f aca="false">ROUND((K38+J38),2)</f>
        <v>0</v>
      </c>
      <c r="M38" s="50" t="n">
        <f aca="false">ROUND((IF(P38="BDI 1",((1+($S$3/100))*G38),((1+($S$4/100))*G38))),2)</f>
        <v>0</v>
      </c>
      <c r="N38" s="50" t="n">
        <f aca="false">ROUND((IF(P38="BDI 1",((1+($S$3/100))*H38),((1+($S$4/100))*H38))),2)</f>
        <v>0</v>
      </c>
      <c r="O38" s="50" t="n">
        <f aca="false">ROUND((M38+N38),2)</f>
        <v>0</v>
      </c>
      <c r="P38" s="51" t="s">
        <v>28</v>
      </c>
      <c r="Q38" s="50" t="n">
        <f aca="false">ROUND(M38*F38,2)</f>
        <v>0</v>
      </c>
      <c r="R38" s="50" t="n">
        <f aca="false">ROUND(N38*F38,2)</f>
        <v>0</v>
      </c>
      <c r="S38" s="52" t="n">
        <f aca="false">ROUND(Q38+R38,2)</f>
        <v>0</v>
      </c>
    </row>
    <row r="39" customFormat="false" ht="32.8" hidden="false" customHeight="false" outlineLevel="0" collapsed="false">
      <c r="A39" s="97" t="s">
        <v>86</v>
      </c>
      <c r="B39" s="45" t="s">
        <v>8</v>
      </c>
      <c r="C39" s="96" t="n">
        <v>90437</v>
      </c>
      <c r="D39" s="47" t="s">
        <v>47</v>
      </c>
      <c r="E39" s="48" t="s">
        <v>40</v>
      </c>
      <c r="F39" s="49" t="n">
        <v>1</v>
      </c>
      <c r="G39" s="50"/>
      <c r="H39" s="50"/>
      <c r="I39" s="50" t="n">
        <f aca="false">ROUND((H39+G39),2)</f>
        <v>0</v>
      </c>
      <c r="J39" s="50" t="n">
        <f aca="false">ROUND((G39*F39),2)</f>
        <v>0</v>
      </c>
      <c r="K39" s="50" t="n">
        <f aca="false">ROUND((H39*F39),2)</f>
        <v>0</v>
      </c>
      <c r="L39" s="50" t="n">
        <f aca="false">ROUND((K39+J39),2)</f>
        <v>0</v>
      </c>
      <c r="M39" s="50" t="n">
        <f aca="false">ROUND((IF(P39="BDI 1",((1+($S$3/100))*G39),((1+($S$4/100))*G39))),2)</f>
        <v>0</v>
      </c>
      <c r="N39" s="50" t="n">
        <f aca="false">ROUND((IF(P39="BDI 1",((1+($S$3/100))*H39),((1+($S$4/100))*H39))),2)</f>
        <v>0</v>
      </c>
      <c r="O39" s="50" t="n">
        <f aca="false">ROUND((M39+N39),2)</f>
        <v>0</v>
      </c>
      <c r="P39" s="51" t="s">
        <v>28</v>
      </c>
      <c r="Q39" s="50" t="n">
        <f aca="false">ROUND(M39*F39,2)</f>
        <v>0</v>
      </c>
      <c r="R39" s="50" t="n">
        <f aca="false">ROUND(N39*F39,2)</f>
        <v>0</v>
      </c>
      <c r="S39" s="52" t="n">
        <f aca="false">ROUND(Q39+R39,2)</f>
        <v>0</v>
      </c>
    </row>
    <row r="40" customFormat="false" ht="15" hidden="false" customHeight="false" outlineLevel="0" collapsed="false">
      <c r="A40" s="97" t="s">
        <v>87</v>
      </c>
      <c r="B40" s="45" t="s">
        <v>8</v>
      </c>
      <c r="C40" s="96" t="n">
        <v>38124</v>
      </c>
      <c r="D40" s="47" t="s">
        <v>49</v>
      </c>
      <c r="E40" s="48" t="s">
        <v>40</v>
      </c>
      <c r="F40" s="49" t="n">
        <v>1</v>
      </c>
      <c r="G40" s="50"/>
      <c r="H40" s="50"/>
      <c r="I40" s="50" t="n">
        <f aca="false">ROUND((H40+G40),2)</f>
        <v>0</v>
      </c>
      <c r="J40" s="50" t="n">
        <f aca="false">ROUND((G40*F40),2)</f>
        <v>0</v>
      </c>
      <c r="K40" s="50" t="n">
        <f aca="false">ROUND((H40*F40),2)</f>
        <v>0</v>
      </c>
      <c r="L40" s="50" t="n">
        <f aca="false">ROUND((K40+J40),2)</f>
        <v>0</v>
      </c>
      <c r="M40" s="50" t="n">
        <f aca="false">ROUND((IF(P40="BDI 1",((1+($S$3/100))*G40),((1+($S$4/100))*G40))),2)</f>
        <v>0</v>
      </c>
      <c r="N40" s="50" t="n">
        <f aca="false">ROUND((IF(P40="BDI 1",((1+($S$3/100))*H40),((1+($S$4/100))*H40))),2)</f>
        <v>0</v>
      </c>
      <c r="O40" s="50" t="n">
        <f aca="false">ROUND((M40+N40),2)</f>
        <v>0</v>
      </c>
      <c r="P40" s="51" t="s">
        <v>28</v>
      </c>
      <c r="Q40" s="50" t="n">
        <f aca="false">ROUND(M40*F40,2)</f>
        <v>0</v>
      </c>
      <c r="R40" s="50" t="n">
        <f aca="false">ROUND(N40*F40,2)</f>
        <v>0</v>
      </c>
      <c r="S40" s="52" t="n">
        <f aca="false">ROUND(Q40+R40,2)</f>
        <v>0</v>
      </c>
    </row>
    <row r="41" customFormat="false" ht="22.35" hidden="false" customHeight="false" outlineLevel="0" collapsed="false">
      <c r="A41" s="97" t="s">
        <v>88</v>
      </c>
      <c r="B41" s="45" t="s">
        <v>51</v>
      </c>
      <c r="C41" s="96" t="n">
        <v>63148</v>
      </c>
      <c r="D41" s="47" t="s">
        <v>52</v>
      </c>
      <c r="E41" s="48" t="s">
        <v>42</v>
      </c>
      <c r="F41" s="49" t="n">
        <v>3</v>
      </c>
      <c r="G41" s="50"/>
      <c r="H41" s="50"/>
      <c r="I41" s="50" t="n">
        <f aca="false">ROUND((H41+G41),2)</f>
        <v>0</v>
      </c>
      <c r="J41" s="50" t="n">
        <f aca="false">ROUND((G41*F41),2)</f>
        <v>0</v>
      </c>
      <c r="K41" s="50" t="n">
        <f aca="false">ROUND((H41*F41),2)</f>
        <v>0</v>
      </c>
      <c r="L41" s="50" t="n">
        <f aca="false">ROUND((K41+J41),2)</f>
        <v>0</v>
      </c>
      <c r="M41" s="50" t="n">
        <f aca="false">ROUND((IF(P41="BDI 1",((1+($S$3/100))*G41),((1+($S$4/100))*G41))),2)</f>
        <v>0</v>
      </c>
      <c r="N41" s="50" t="n">
        <f aca="false">ROUND((IF(P41="BDI 1",((1+($S$3/100))*H41),((1+($S$4/100))*H41))),2)</f>
        <v>0</v>
      </c>
      <c r="O41" s="50" t="n">
        <f aca="false">ROUND((M41+N41),2)</f>
        <v>0</v>
      </c>
      <c r="P41" s="51" t="s">
        <v>28</v>
      </c>
      <c r="Q41" s="50" t="n">
        <f aca="false">ROUND(M41*F41,2)</f>
        <v>0</v>
      </c>
      <c r="R41" s="50" t="n">
        <f aca="false">ROUND(N41*F41,2)</f>
        <v>0</v>
      </c>
      <c r="S41" s="52" t="n">
        <f aca="false">ROUND(Q41+R41,2)</f>
        <v>0</v>
      </c>
    </row>
    <row r="42" customFormat="false" ht="15" hidden="false" customHeight="false" outlineLevel="0" collapsed="false">
      <c r="A42" s="97" t="s">
        <v>89</v>
      </c>
      <c r="B42" s="45" t="s">
        <v>51</v>
      </c>
      <c r="C42" s="96" t="n">
        <v>96</v>
      </c>
      <c r="D42" s="47" t="s">
        <v>56</v>
      </c>
      <c r="E42" s="48" t="s">
        <v>42</v>
      </c>
      <c r="F42" s="49" t="n">
        <v>3.6</v>
      </c>
      <c r="G42" s="50"/>
      <c r="H42" s="50"/>
      <c r="I42" s="50" t="n">
        <f aca="false">ROUND((H42+G42),2)</f>
        <v>0</v>
      </c>
      <c r="J42" s="50" t="n">
        <f aca="false">ROUND((G42*F42),2)</f>
        <v>0</v>
      </c>
      <c r="K42" s="50" t="n">
        <f aca="false">ROUND((H42*F42),2)</f>
        <v>0</v>
      </c>
      <c r="L42" s="50" t="n">
        <f aca="false">ROUND((K42+J42),2)</f>
        <v>0</v>
      </c>
      <c r="M42" s="50" t="n">
        <f aca="false">ROUND((IF(P42="BDI 1",((1+($S$3/100))*G42),((1+($S$4/100))*G42))),2)</f>
        <v>0</v>
      </c>
      <c r="N42" s="50" t="n">
        <f aca="false">ROUND((IF(P42="BDI 1",((1+($S$3/100))*H42),((1+($S$4/100))*H42))),2)</f>
        <v>0</v>
      </c>
      <c r="O42" s="50" t="n">
        <f aca="false">ROUND((M42+N42),2)</f>
        <v>0</v>
      </c>
      <c r="P42" s="51" t="s">
        <v>28</v>
      </c>
      <c r="Q42" s="50" t="n">
        <f aca="false">ROUND(M42*F42,2)</f>
        <v>0</v>
      </c>
      <c r="R42" s="50" t="n">
        <f aca="false">ROUND(N42*F42,2)</f>
        <v>0</v>
      </c>
      <c r="S42" s="52" t="n">
        <f aca="false">ROUND(Q42+R42,2)</f>
        <v>0</v>
      </c>
    </row>
    <row r="43" customFormat="false" ht="15" hidden="false" customHeight="false" outlineLevel="0" collapsed="false">
      <c r="A43" s="97" t="s">
        <v>90</v>
      </c>
      <c r="B43" s="45" t="s">
        <v>58</v>
      </c>
      <c r="C43" s="96" t="n">
        <v>195</v>
      </c>
      <c r="D43" s="47" t="s">
        <v>59</v>
      </c>
      <c r="E43" s="48" t="s">
        <v>40</v>
      </c>
      <c r="F43" s="49" t="n">
        <v>1</v>
      </c>
      <c r="G43" s="50"/>
      <c r="H43" s="50"/>
      <c r="I43" s="50" t="n">
        <f aca="false">ROUND((H43+G43),2)</f>
        <v>0</v>
      </c>
      <c r="J43" s="50" t="n">
        <f aca="false">ROUND((G43*F43),2)</f>
        <v>0</v>
      </c>
      <c r="K43" s="50" t="n">
        <f aca="false">ROUND((H43*F43),2)</f>
        <v>0</v>
      </c>
      <c r="L43" s="50" t="n">
        <f aca="false">ROUND((K43+J43),2)</f>
        <v>0</v>
      </c>
      <c r="M43" s="50" t="n">
        <f aca="false">ROUND((IF(P43="BDI 1",((1+($S$3/100))*G43),((1+($S$4/100))*G43))),2)</f>
        <v>0</v>
      </c>
      <c r="N43" s="50" t="n">
        <f aca="false">ROUND((IF(P43="BDI 1",((1+($S$3/100))*H43),((1+($S$4/100))*H43))),2)</f>
        <v>0</v>
      </c>
      <c r="O43" s="50" t="n">
        <f aca="false">ROUND((M43+N43),2)</f>
        <v>0</v>
      </c>
      <c r="P43" s="51" t="s">
        <v>28</v>
      </c>
      <c r="Q43" s="50" t="n">
        <f aca="false">ROUND(M43*F43,2)</f>
        <v>0</v>
      </c>
      <c r="R43" s="50" t="n">
        <f aca="false">ROUND(N43*F43,2)</f>
        <v>0</v>
      </c>
      <c r="S43" s="52" t="n">
        <f aca="false">ROUND(Q43+R43,2)</f>
        <v>0</v>
      </c>
    </row>
    <row r="44" customFormat="false" ht="15" hidden="false" customHeight="false" outlineLevel="0" collapsed="false">
      <c r="A44" s="97" t="s">
        <v>91</v>
      </c>
      <c r="B44" s="45" t="s">
        <v>51</v>
      </c>
      <c r="C44" s="96" t="n">
        <v>98</v>
      </c>
      <c r="D44" s="47" t="s">
        <v>61</v>
      </c>
      <c r="E44" s="48" t="s">
        <v>40</v>
      </c>
      <c r="F44" s="49" t="n">
        <v>1</v>
      </c>
      <c r="G44" s="50"/>
      <c r="H44" s="50"/>
      <c r="I44" s="50" t="n">
        <f aca="false">ROUND((H44+G44),2)</f>
        <v>0</v>
      </c>
      <c r="J44" s="50" t="n">
        <f aca="false">ROUND((G44*F44),2)</f>
        <v>0</v>
      </c>
      <c r="K44" s="50" t="n">
        <f aca="false">ROUND((H44*F44),2)</f>
        <v>0</v>
      </c>
      <c r="L44" s="50" t="n">
        <f aca="false">ROUND((K44+J44),2)</f>
        <v>0</v>
      </c>
      <c r="M44" s="50" t="n">
        <f aca="false">ROUND((IF(P44="BDI 1",((1+($S$3/100))*G44),((1+($S$4/100))*G44))),2)</f>
        <v>0</v>
      </c>
      <c r="N44" s="50" t="n">
        <f aca="false">ROUND((IF(P44="BDI 1",((1+($S$3/100))*H44),((1+($S$4/100))*H44))),2)</f>
        <v>0</v>
      </c>
      <c r="O44" s="50" t="n">
        <f aca="false">ROUND((M44+N44),2)</f>
        <v>0</v>
      </c>
      <c r="P44" s="51" t="s">
        <v>28</v>
      </c>
      <c r="Q44" s="50" t="n">
        <f aca="false">ROUND(M44*F44,2)</f>
        <v>0</v>
      </c>
      <c r="R44" s="50" t="n">
        <f aca="false">ROUND(N44*F44,2)</f>
        <v>0</v>
      </c>
      <c r="S44" s="52" t="n">
        <f aca="false">ROUND(Q44+R44,2)</f>
        <v>0</v>
      </c>
    </row>
    <row r="45" customFormat="false" ht="22.35" hidden="false" customHeight="false" outlineLevel="0" collapsed="false">
      <c r="A45" s="97" t="s">
        <v>92</v>
      </c>
      <c r="B45" s="45" t="s">
        <v>8</v>
      </c>
      <c r="C45" s="96" t="n">
        <v>104315</v>
      </c>
      <c r="D45" s="47" t="s">
        <v>63</v>
      </c>
      <c r="E45" s="48" t="s">
        <v>42</v>
      </c>
      <c r="F45" s="49" t="n">
        <v>3</v>
      </c>
      <c r="G45" s="50"/>
      <c r="H45" s="50"/>
      <c r="I45" s="50" t="n">
        <f aca="false">ROUND((H45+G45),2)</f>
        <v>0</v>
      </c>
      <c r="J45" s="50" t="n">
        <f aca="false">ROUND((G45*F45),2)</f>
        <v>0</v>
      </c>
      <c r="K45" s="50" t="n">
        <f aca="false">ROUND((H45*F45),2)</f>
        <v>0</v>
      </c>
      <c r="L45" s="50" t="n">
        <f aca="false">ROUND((K45+J45),2)</f>
        <v>0</v>
      </c>
      <c r="M45" s="50" t="n">
        <f aca="false">ROUND((IF(P45="BDI 1",((1+($S$3/100))*G45),((1+($S$4/100))*G45))),2)</f>
        <v>0</v>
      </c>
      <c r="N45" s="50" t="n">
        <f aca="false">ROUND((IF(P45="BDI 1",((1+($S$3/100))*H45),((1+($S$4/100))*H45))),2)</f>
        <v>0</v>
      </c>
      <c r="O45" s="50" t="n">
        <f aca="false">ROUND((M45+N45),2)</f>
        <v>0</v>
      </c>
      <c r="P45" s="51" t="s">
        <v>28</v>
      </c>
      <c r="Q45" s="50" t="n">
        <f aca="false">ROUND(M45*F45,2)</f>
        <v>0</v>
      </c>
      <c r="R45" s="50" t="n">
        <f aca="false">ROUND(N45*F45,2)</f>
        <v>0</v>
      </c>
      <c r="S45" s="52" t="n">
        <f aca="false">ROUND(Q45+R45,2)</f>
        <v>0</v>
      </c>
    </row>
    <row r="46" customFormat="false" ht="32.8" hidden="false" customHeight="false" outlineLevel="0" collapsed="false">
      <c r="A46" s="97" t="s">
        <v>93</v>
      </c>
      <c r="B46" s="45" t="s">
        <v>8</v>
      </c>
      <c r="C46" s="96" t="n">
        <v>91845</v>
      </c>
      <c r="D46" s="47" t="s">
        <v>65</v>
      </c>
      <c r="E46" s="48" t="s">
        <v>42</v>
      </c>
      <c r="F46" s="49" t="n">
        <v>3</v>
      </c>
      <c r="G46" s="50"/>
      <c r="H46" s="50"/>
      <c r="I46" s="50" t="n">
        <f aca="false">ROUND((H46+G46),2)</f>
        <v>0</v>
      </c>
      <c r="J46" s="50" t="n">
        <f aca="false">ROUND((G46*F46),2)</f>
        <v>0</v>
      </c>
      <c r="K46" s="50" t="n">
        <f aca="false">ROUND((H46*F46),2)</f>
        <v>0</v>
      </c>
      <c r="L46" s="50" t="n">
        <f aca="false">ROUND((K46+J46),2)</f>
        <v>0</v>
      </c>
      <c r="M46" s="50" t="n">
        <f aca="false">ROUND((IF(P46="BDI 1",((1+($S$3/100))*G46),((1+($S$4/100))*G46))),2)</f>
        <v>0</v>
      </c>
      <c r="N46" s="50" t="n">
        <f aca="false">ROUND((IF(P46="BDI 1",((1+($S$3/100))*H46),((1+($S$4/100))*H46))),2)</f>
        <v>0</v>
      </c>
      <c r="O46" s="50" t="n">
        <f aca="false">ROUND((M46+N46),2)</f>
        <v>0</v>
      </c>
      <c r="P46" s="51" t="s">
        <v>28</v>
      </c>
      <c r="Q46" s="50" t="n">
        <f aca="false">ROUND(M46*F46,2)</f>
        <v>0</v>
      </c>
      <c r="R46" s="50" t="n">
        <f aca="false">ROUND(N46*F46,2)</f>
        <v>0</v>
      </c>
      <c r="S46" s="52" t="n">
        <f aca="false">ROUND(Q46+R46,2)</f>
        <v>0</v>
      </c>
    </row>
    <row r="47" customFormat="false" ht="15" hidden="false" customHeight="false" outlineLevel="0" collapsed="false">
      <c r="A47" s="53"/>
      <c r="B47" s="54"/>
      <c r="C47" s="55"/>
      <c r="D47" s="56"/>
      <c r="E47" s="55"/>
      <c r="F47" s="57"/>
      <c r="G47" s="57"/>
      <c r="H47" s="57"/>
      <c r="I47" s="58"/>
      <c r="J47" s="58"/>
      <c r="K47" s="58"/>
      <c r="L47" s="58"/>
      <c r="M47" s="59"/>
      <c r="N47" s="59"/>
      <c r="O47" s="59"/>
      <c r="P47" s="59"/>
      <c r="Q47" s="59"/>
      <c r="R47" s="59"/>
      <c r="S47" s="60"/>
    </row>
    <row r="48" customFormat="false" ht="15" hidden="false" customHeight="false" outlineLevel="0" collapsed="false">
      <c r="A48" s="37" t="n">
        <v>4</v>
      </c>
      <c r="B48" s="38"/>
      <c r="C48" s="39"/>
      <c r="D48" s="40" t="s">
        <v>515</v>
      </c>
      <c r="E48" s="40"/>
      <c r="F48" s="41"/>
      <c r="G48" s="42"/>
      <c r="H48" s="42"/>
      <c r="I48" s="42"/>
      <c r="J48" s="42" t="n">
        <f aca="false">SUBTOTAL(9,J49:J59)</f>
        <v>0</v>
      </c>
      <c r="K48" s="42" t="n">
        <f aca="false">SUBTOTAL(9,K49:K59)</f>
        <v>0</v>
      </c>
      <c r="L48" s="42" t="n">
        <f aca="false">SUBTOTAL(9,L49:L59)</f>
        <v>0</v>
      </c>
      <c r="M48" s="42"/>
      <c r="N48" s="42"/>
      <c r="O48" s="42"/>
      <c r="P48" s="42"/>
      <c r="Q48" s="42" t="n">
        <f aca="false">SUBTOTAL(9,Q49:Q59)</f>
        <v>0</v>
      </c>
      <c r="R48" s="42" t="n">
        <f aca="false">SUBTOTAL(9,R49:R59)</f>
        <v>0</v>
      </c>
      <c r="S48" s="43" t="n">
        <f aca="false">SUBTOTAL(9,S49:S59)</f>
        <v>0</v>
      </c>
    </row>
    <row r="49" customFormat="false" ht="22.35" hidden="false" customHeight="false" outlineLevel="0" collapsed="false">
      <c r="A49" s="97" t="s">
        <v>96</v>
      </c>
      <c r="B49" s="45" t="s">
        <v>8</v>
      </c>
      <c r="C49" s="96" t="n">
        <v>103250</v>
      </c>
      <c r="D49" s="47" t="s">
        <v>512</v>
      </c>
      <c r="E49" s="48" t="s">
        <v>40</v>
      </c>
      <c r="F49" s="49" t="n">
        <v>1</v>
      </c>
      <c r="G49" s="50"/>
      <c r="H49" s="50"/>
      <c r="I49" s="50" t="n">
        <f aca="false">ROUND((H49+G49),2)</f>
        <v>0</v>
      </c>
      <c r="J49" s="50" t="n">
        <f aca="false">ROUND((G49*F49),2)</f>
        <v>0</v>
      </c>
      <c r="K49" s="50" t="n">
        <f aca="false">ROUND((H49*F49),2)</f>
        <v>0</v>
      </c>
      <c r="L49" s="50" t="n">
        <f aca="false">ROUND((K49+J49),2)</f>
        <v>0</v>
      </c>
      <c r="M49" s="50" t="n">
        <f aca="false">ROUND((IF(P49="BDI 1",((1+($S$3/100))*G49),((1+($S$4/100))*G49))),2)</f>
        <v>0</v>
      </c>
      <c r="N49" s="50" t="n">
        <f aca="false">ROUND((IF(P49="BDI 1",((1+($S$3/100))*H49),((1+($S$4/100))*H49))),2)</f>
        <v>0</v>
      </c>
      <c r="O49" s="50" t="n">
        <f aca="false">ROUND((M49+N49),2)</f>
        <v>0</v>
      </c>
      <c r="P49" s="51" t="s">
        <v>28</v>
      </c>
      <c r="Q49" s="50" t="n">
        <f aca="false">ROUND(M49*F49,2)</f>
        <v>0</v>
      </c>
      <c r="R49" s="50" t="n">
        <f aca="false">ROUND(N49*F49,2)</f>
        <v>0</v>
      </c>
      <c r="S49" s="52" t="n">
        <f aca="false">ROUND(Q49+R49,2)</f>
        <v>0</v>
      </c>
    </row>
    <row r="50" customFormat="false" ht="32.8" hidden="false" customHeight="false" outlineLevel="0" collapsed="false">
      <c r="A50" s="97" t="s">
        <v>97</v>
      </c>
      <c r="B50" s="45" t="s">
        <v>8</v>
      </c>
      <c r="C50" s="96" t="n">
        <v>97329</v>
      </c>
      <c r="D50" s="47" t="s">
        <v>513</v>
      </c>
      <c r="E50" s="48" t="s">
        <v>42</v>
      </c>
      <c r="F50" s="49" t="n">
        <v>3</v>
      </c>
      <c r="G50" s="50"/>
      <c r="H50" s="50"/>
      <c r="I50" s="50" t="n">
        <f aca="false">ROUND((H50+G50),2)</f>
        <v>0</v>
      </c>
      <c r="J50" s="50" t="n">
        <f aca="false">ROUND((G50*F50),2)</f>
        <v>0</v>
      </c>
      <c r="K50" s="50" t="n">
        <f aca="false">ROUND((H50*F50),2)</f>
        <v>0</v>
      </c>
      <c r="L50" s="50" t="n">
        <f aca="false">ROUND((K50+J50),2)</f>
        <v>0</v>
      </c>
      <c r="M50" s="50" t="n">
        <f aca="false">ROUND((IF(P50="BDI 1",((1+($S$3/100))*G50),((1+($S$4/100))*G50))),2)</f>
        <v>0</v>
      </c>
      <c r="N50" s="50" t="n">
        <f aca="false">ROUND((IF(P50="BDI 1",((1+($S$3/100))*H50),((1+($S$4/100))*H50))),2)</f>
        <v>0</v>
      </c>
      <c r="O50" s="50" t="n">
        <f aca="false">ROUND((M50+N50),2)</f>
        <v>0</v>
      </c>
      <c r="P50" s="51" t="s">
        <v>28</v>
      </c>
      <c r="Q50" s="50" t="n">
        <f aca="false">ROUND(M50*F50,2)</f>
        <v>0</v>
      </c>
      <c r="R50" s="50" t="n">
        <f aca="false">ROUND(N50*F50,2)</f>
        <v>0</v>
      </c>
      <c r="S50" s="52" t="n">
        <f aca="false">ROUND(Q50+R50,2)</f>
        <v>0</v>
      </c>
    </row>
    <row r="51" customFormat="false" ht="32.8" hidden="false" customHeight="false" outlineLevel="0" collapsed="false">
      <c r="A51" s="97" t="s">
        <v>98</v>
      </c>
      <c r="B51" s="45" t="s">
        <v>8</v>
      </c>
      <c r="C51" s="96" t="n">
        <v>103289</v>
      </c>
      <c r="D51" s="47" t="s">
        <v>370</v>
      </c>
      <c r="E51" s="48" t="s">
        <v>42</v>
      </c>
      <c r="F51" s="49" t="n">
        <v>3</v>
      </c>
      <c r="G51" s="50"/>
      <c r="H51" s="50"/>
      <c r="I51" s="50" t="n">
        <f aca="false">ROUND((H51+G51),2)</f>
        <v>0</v>
      </c>
      <c r="J51" s="50" t="n">
        <f aca="false">ROUND((G51*F51),2)</f>
        <v>0</v>
      </c>
      <c r="K51" s="50" t="n">
        <f aca="false">ROUND((H51*F51),2)</f>
        <v>0</v>
      </c>
      <c r="L51" s="50" t="n">
        <f aca="false">ROUND((K51+J51),2)</f>
        <v>0</v>
      </c>
      <c r="M51" s="50" t="n">
        <f aca="false">ROUND((IF(P51="BDI 1",((1+($S$3/100))*G51),((1+($S$4/100))*G51))),2)</f>
        <v>0</v>
      </c>
      <c r="N51" s="50" t="n">
        <f aca="false">ROUND((IF(P51="BDI 1",((1+($S$3/100))*H51),((1+($S$4/100))*H51))),2)</f>
        <v>0</v>
      </c>
      <c r="O51" s="50" t="n">
        <f aca="false">ROUND((M51+N51),2)</f>
        <v>0</v>
      </c>
      <c r="P51" s="51" t="s">
        <v>28</v>
      </c>
      <c r="Q51" s="50" t="n">
        <f aca="false">ROUND(M51*F51,2)</f>
        <v>0</v>
      </c>
      <c r="R51" s="50" t="n">
        <f aca="false">ROUND(N51*F51,2)</f>
        <v>0</v>
      </c>
      <c r="S51" s="52" t="n">
        <f aca="false">ROUND(Q51+R51,2)</f>
        <v>0</v>
      </c>
    </row>
    <row r="52" customFormat="false" ht="32.8" hidden="false" customHeight="false" outlineLevel="0" collapsed="false">
      <c r="A52" s="97" t="s">
        <v>99</v>
      </c>
      <c r="B52" s="45" t="s">
        <v>8</v>
      </c>
      <c r="C52" s="96" t="n">
        <v>90437</v>
      </c>
      <c r="D52" s="47" t="s">
        <v>47</v>
      </c>
      <c r="E52" s="48" t="s">
        <v>40</v>
      </c>
      <c r="F52" s="49" t="n">
        <v>1</v>
      </c>
      <c r="G52" s="50"/>
      <c r="H52" s="50"/>
      <c r="I52" s="50" t="n">
        <f aca="false">ROUND((H52+G52),2)</f>
        <v>0</v>
      </c>
      <c r="J52" s="50" t="n">
        <f aca="false">ROUND((G52*F52),2)</f>
        <v>0</v>
      </c>
      <c r="K52" s="50" t="n">
        <f aca="false">ROUND((H52*F52),2)</f>
        <v>0</v>
      </c>
      <c r="L52" s="50" t="n">
        <f aca="false">ROUND((K52+J52),2)</f>
        <v>0</v>
      </c>
      <c r="M52" s="50" t="n">
        <f aca="false">ROUND((IF(P52="BDI 1",((1+($S$3/100))*G52),((1+($S$4/100))*G52))),2)</f>
        <v>0</v>
      </c>
      <c r="N52" s="50" t="n">
        <f aca="false">ROUND((IF(P52="BDI 1",((1+($S$3/100))*H52),((1+($S$4/100))*H52))),2)</f>
        <v>0</v>
      </c>
      <c r="O52" s="50" t="n">
        <f aca="false">ROUND((M52+N52),2)</f>
        <v>0</v>
      </c>
      <c r="P52" s="51" t="s">
        <v>28</v>
      </c>
      <c r="Q52" s="50" t="n">
        <f aca="false">ROUND(M52*F52,2)</f>
        <v>0</v>
      </c>
      <c r="R52" s="50" t="n">
        <f aca="false">ROUND(N52*F52,2)</f>
        <v>0</v>
      </c>
      <c r="S52" s="52" t="n">
        <f aca="false">ROUND(Q52+R52,2)</f>
        <v>0</v>
      </c>
    </row>
    <row r="53" customFormat="false" ht="15" hidden="false" customHeight="false" outlineLevel="0" collapsed="false">
      <c r="A53" s="97" t="s">
        <v>100</v>
      </c>
      <c r="B53" s="45" t="s">
        <v>8</v>
      </c>
      <c r="C53" s="96" t="n">
        <v>38124</v>
      </c>
      <c r="D53" s="47" t="s">
        <v>49</v>
      </c>
      <c r="E53" s="48" t="s">
        <v>40</v>
      </c>
      <c r="F53" s="49" t="n">
        <v>1</v>
      </c>
      <c r="G53" s="50"/>
      <c r="H53" s="50"/>
      <c r="I53" s="50" t="n">
        <f aca="false">ROUND((H53+G53),2)</f>
        <v>0</v>
      </c>
      <c r="J53" s="50" t="n">
        <f aca="false">ROUND((G53*F53),2)</f>
        <v>0</v>
      </c>
      <c r="K53" s="50" t="n">
        <f aca="false">ROUND((H53*F53),2)</f>
        <v>0</v>
      </c>
      <c r="L53" s="50" t="n">
        <f aca="false">ROUND((K53+J53),2)</f>
        <v>0</v>
      </c>
      <c r="M53" s="50" t="n">
        <f aca="false">ROUND((IF(P53="BDI 1",((1+($S$3/100))*G53),((1+($S$4/100))*G53))),2)</f>
        <v>0</v>
      </c>
      <c r="N53" s="50" t="n">
        <f aca="false">ROUND((IF(P53="BDI 1",((1+($S$3/100))*H53),((1+($S$4/100))*H53))),2)</f>
        <v>0</v>
      </c>
      <c r="O53" s="50" t="n">
        <f aca="false">ROUND((M53+N53),2)</f>
        <v>0</v>
      </c>
      <c r="P53" s="51" t="s">
        <v>28</v>
      </c>
      <c r="Q53" s="50" t="n">
        <f aca="false">ROUND(M53*F53,2)</f>
        <v>0</v>
      </c>
      <c r="R53" s="50" t="n">
        <f aca="false">ROUND(N53*F53,2)</f>
        <v>0</v>
      </c>
      <c r="S53" s="52" t="n">
        <f aca="false">ROUND(Q53+R53,2)</f>
        <v>0</v>
      </c>
    </row>
    <row r="54" customFormat="false" ht="22.35" hidden="false" customHeight="false" outlineLevel="0" collapsed="false">
      <c r="A54" s="97" t="s">
        <v>101</v>
      </c>
      <c r="B54" s="45" t="s">
        <v>51</v>
      </c>
      <c r="C54" s="96" t="n">
        <v>63148</v>
      </c>
      <c r="D54" s="47" t="s">
        <v>52</v>
      </c>
      <c r="E54" s="48" t="s">
        <v>42</v>
      </c>
      <c r="F54" s="49" t="n">
        <v>3</v>
      </c>
      <c r="G54" s="50"/>
      <c r="H54" s="50"/>
      <c r="I54" s="50" t="n">
        <f aca="false">ROUND((H54+G54),2)</f>
        <v>0</v>
      </c>
      <c r="J54" s="50" t="n">
        <f aca="false">ROUND((G54*F54),2)</f>
        <v>0</v>
      </c>
      <c r="K54" s="50" t="n">
        <f aca="false">ROUND((H54*F54),2)</f>
        <v>0</v>
      </c>
      <c r="L54" s="50" t="n">
        <f aca="false">ROUND((K54+J54),2)</f>
        <v>0</v>
      </c>
      <c r="M54" s="50" t="n">
        <f aca="false">ROUND((IF(P54="BDI 1",((1+($S$3/100))*G54),((1+($S$4/100))*G54))),2)</f>
        <v>0</v>
      </c>
      <c r="N54" s="50" t="n">
        <f aca="false">ROUND((IF(P54="BDI 1",((1+($S$3/100))*H54),((1+($S$4/100))*H54))),2)</f>
        <v>0</v>
      </c>
      <c r="O54" s="50" t="n">
        <f aca="false">ROUND((M54+N54),2)</f>
        <v>0</v>
      </c>
      <c r="P54" s="51" t="s">
        <v>28</v>
      </c>
      <c r="Q54" s="50" t="n">
        <f aca="false">ROUND(M54*F54,2)</f>
        <v>0</v>
      </c>
      <c r="R54" s="50" t="n">
        <f aca="false">ROUND(N54*F54,2)</f>
        <v>0</v>
      </c>
      <c r="S54" s="52" t="n">
        <f aca="false">ROUND(Q54+R54,2)</f>
        <v>0</v>
      </c>
    </row>
    <row r="55" customFormat="false" ht="15" hidden="false" customHeight="false" outlineLevel="0" collapsed="false">
      <c r="A55" s="97" t="s">
        <v>102</v>
      </c>
      <c r="B55" s="45" t="s">
        <v>51</v>
      </c>
      <c r="C55" s="96" t="n">
        <v>96</v>
      </c>
      <c r="D55" s="47" t="s">
        <v>56</v>
      </c>
      <c r="E55" s="48" t="s">
        <v>42</v>
      </c>
      <c r="F55" s="49" t="n">
        <v>3.6</v>
      </c>
      <c r="G55" s="50"/>
      <c r="H55" s="50"/>
      <c r="I55" s="50" t="n">
        <f aca="false">ROUND((H55+G55),2)</f>
        <v>0</v>
      </c>
      <c r="J55" s="50" t="n">
        <f aca="false">ROUND((G55*F55),2)</f>
        <v>0</v>
      </c>
      <c r="K55" s="50" t="n">
        <f aca="false">ROUND((H55*F55),2)</f>
        <v>0</v>
      </c>
      <c r="L55" s="50" t="n">
        <f aca="false">ROUND((K55+J55),2)</f>
        <v>0</v>
      </c>
      <c r="M55" s="50" t="n">
        <f aca="false">ROUND((IF(P55="BDI 1",((1+($S$3/100))*G55),((1+($S$4/100))*G55))),2)</f>
        <v>0</v>
      </c>
      <c r="N55" s="50" t="n">
        <f aca="false">ROUND((IF(P55="BDI 1",((1+($S$3/100))*H55),((1+($S$4/100))*H55))),2)</f>
        <v>0</v>
      </c>
      <c r="O55" s="50" t="n">
        <f aca="false">ROUND((M55+N55),2)</f>
        <v>0</v>
      </c>
      <c r="P55" s="51" t="s">
        <v>28</v>
      </c>
      <c r="Q55" s="50" t="n">
        <f aca="false">ROUND(M55*F55,2)</f>
        <v>0</v>
      </c>
      <c r="R55" s="50" t="n">
        <f aca="false">ROUND(N55*F55,2)</f>
        <v>0</v>
      </c>
      <c r="S55" s="52" t="n">
        <f aca="false">ROUND(Q55+R55,2)</f>
        <v>0</v>
      </c>
    </row>
    <row r="56" customFormat="false" ht="15" hidden="false" customHeight="false" outlineLevel="0" collapsed="false">
      <c r="A56" s="97" t="s">
        <v>103</v>
      </c>
      <c r="B56" s="45" t="s">
        <v>58</v>
      </c>
      <c r="C56" s="96" t="n">
        <v>195</v>
      </c>
      <c r="D56" s="47" t="s">
        <v>59</v>
      </c>
      <c r="E56" s="48" t="s">
        <v>40</v>
      </c>
      <c r="F56" s="49" t="n">
        <v>1</v>
      </c>
      <c r="G56" s="50"/>
      <c r="H56" s="50"/>
      <c r="I56" s="50" t="n">
        <f aca="false">ROUND((H56+G56),2)</f>
        <v>0</v>
      </c>
      <c r="J56" s="50" t="n">
        <f aca="false">ROUND((G56*F56),2)</f>
        <v>0</v>
      </c>
      <c r="K56" s="50" t="n">
        <f aca="false">ROUND((H56*F56),2)</f>
        <v>0</v>
      </c>
      <c r="L56" s="50" t="n">
        <f aca="false">ROUND((K56+J56),2)</f>
        <v>0</v>
      </c>
      <c r="M56" s="50" t="n">
        <f aca="false">ROUND((IF(P56="BDI 1",((1+($S$3/100))*G56),((1+($S$4/100))*G56))),2)</f>
        <v>0</v>
      </c>
      <c r="N56" s="50" t="n">
        <f aca="false">ROUND((IF(P56="BDI 1",((1+($S$3/100))*H56),((1+($S$4/100))*H56))),2)</f>
        <v>0</v>
      </c>
      <c r="O56" s="50" t="n">
        <f aca="false">ROUND((M56+N56),2)</f>
        <v>0</v>
      </c>
      <c r="P56" s="51" t="s">
        <v>28</v>
      </c>
      <c r="Q56" s="50" t="n">
        <f aca="false">ROUND(M56*F56,2)</f>
        <v>0</v>
      </c>
      <c r="R56" s="50" t="n">
        <f aca="false">ROUND(N56*F56,2)</f>
        <v>0</v>
      </c>
      <c r="S56" s="52" t="n">
        <f aca="false">ROUND(Q56+R56,2)</f>
        <v>0</v>
      </c>
    </row>
    <row r="57" customFormat="false" ht="15" hidden="false" customHeight="false" outlineLevel="0" collapsed="false">
      <c r="A57" s="97" t="s">
        <v>104</v>
      </c>
      <c r="B57" s="45" t="s">
        <v>51</v>
      </c>
      <c r="C57" s="96" t="n">
        <v>98</v>
      </c>
      <c r="D57" s="47" t="s">
        <v>61</v>
      </c>
      <c r="E57" s="48" t="s">
        <v>40</v>
      </c>
      <c r="F57" s="49" t="n">
        <v>1</v>
      </c>
      <c r="G57" s="50"/>
      <c r="H57" s="50"/>
      <c r="I57" s="50" t="n">
        <f aca="false">ROUND((H57+G57),2)</f>
        <v>0</v>
      </c>
      <c r="J57" s="50" t="n">
        <f aca="false">ROUND((G57*F57),2)</f>
        <v>0</v>
      </c>
      <c r="K57" s="50" t="n">
        <f aca="false">ROUND((H57*F57),2)</f>
        <v>0</v>
      </c>
      <c r="L57" s="50" t="n">
        <f aca="false">ROUND((K57+J57),2)</f>
        <v>0</v>
      </c>
      <c r="M57" s="50" t="n">
        <f aca="false">ROUND((IF(P57="BDI 1",((1+($S$3/100))*G57),((1+($S$4/100))*G57))),2)</f>
        <v>0</v>
      </c>
      <c r="N57" s="50" t="n">
        <f aca="false">ROUND((IF(P57="BDI 1",((1+($S$3/100))*H57),((1+($S$4/100))*H57))),2)</f>
        <v>0</v>
      </c>
      <c r="O57" s="50" t="n">
        <f aca="false">ROUND((M57+N57),2)</f>
        <v>0</v>
      </c>
      <c r="P57" s="51" t="s">
        <v>28</v>
      </c>
      <c r="Q57" s="50" t="n">
        <f aca="false">ROUND(M57*F57,2)</f>
        <v>0</v>
      </c>
      <c r="R57" s="50" t="n">
        <f aca="false">ROUND(N57*F57,2)</f>
        <v>0</v>
      </c>
      <c r="S57" s="52" t="n">
        <f aca="false">ROUND(Q57+R57,2)</f>
        <v>0</v>
      </c>
    </row>
    <row r="58" customFormat="false" ht="22.35" hidden="false" customHeight="false" outlineLevel="0" collapsed="false">
      <c r="A58" s="97" t="s">
        <v>105</v>
      </c>
      <c r="B58" s="45" t="s">
        <v>8</v>
      </c>
      <c r="C58" s="96" t="n">
        <v>104315</v>
      </c>
      <c r="D58" s="47" t="s">
        <v>63</v>
      </c>
      <c r="E58" s="48" t="s">
        <v>42</v>
      </c>
      <c r="F58" s="49" t="n">
        <v>3</v>
      </c>
      <c r="G58" s="50"/>
      <c r="H58" s="50"/>
      <c r="I58" s="50" t="n">
        <f aca="false">ROUND((H58+G58),2)</f>
        <v>0</v>
      </c>
      <c r="J58" s="50" t="n">
        <f aca="false">ROUND((G58*F58),2)</f>
        <v>0</v>
      </c>
      <c r="K58" s="50" t="n">
        <f aca="false">ROUND((H58*F58),2)</f>
        <v>0</v>
      </c>
      <c r="L58" s="50" t="n">
        <f aca="false">ROUND((K58+J58),2)</f>
        <v>0</v>
      </c>
      <c r="M58" s="50" t="n">
        <f aca="false">ROUND((IF(P58="BDI 1",((1+($S$3/100))*G58),((1+($S$4/100))*G58))),2)</f>
        <v>0</v>
      </c>
      <c r="N58" s="50" t="n">
        <f aca="false">ROUND((IF(P58="BDI 1",((1+($S$3/100))*H58),((1+($S$4/100))*H58))),2)</f>
        <v>0</v>
      </c>
      <c r="O58" s="50" t="n">
        <f aca="false">ROUND((M58+N58),2)</f>
        <v>0</v>
      </c>
      <c r="P58" s="51" t="s">
        <v>28</v>
      </c>
      <c r="Q58" s="50" t="n">
        <f aca="false">ROUND(M58*F58,2)</f>
        <v>0</v>
      </c>
      <c r="R58" s="50" t="n">
        <f aca="false">ROUND(N58*F58,2)</f>
        <v>0</v>
      </c>
      <c r="S58" s="52" t="n">
        <f aca="false">ROUND(Q58+R58,2)</f>
        <v>0</v>
      </c>
    </row>
    <row r="59" customFormat="false" ht="32.8" hidden="false" customHeight="false" outlineLevel="0" collapsed="false">
      <c r="A59" s="97" t="s">
        <v>106</v>
      </c>
      <c r="B59" s="45" t="s">
        <v>8</v>
      </c>
      <c r="C59" s="96" t="n">
        <v>91845</v>
      </c>
      <c r="D59" s="47" t="s">
        <v>65</v>
      </c>
      <c r="E59" s="48" t="s">
        <v>42</v>
      </c>
      <c r="F59" s="49" t="n">
        <v>3</v>
      </c>
      <c r="G59" s="50"/>
      <c r="H59" s="50"/>
      <c r="I59" s="50" t="n">
        <f aca="false">ROUND((H59+G59),2)</f>
        <v>0</v>
      </c>
      <c r="J59" s="50" t="n">
        <f aca="false">ROUND((G59*F59),2)</f>
        <v>0</v>
      </c>
      <c r="K59" s="50" t="n">
        <f aca="false">ROUND((H59*F59),2)</f>
        <v>0</v>
      </c>
      <c r="L59" s="50" t="n">
        <f aca="false">ROUND((K59+J59),2)</f>
        <v>0</v>
      </c>
      <c r="M59" s="50" t="n">
        <f aca="false">ROUND((IF(P59="BDI 1",((1+($S$3/100))*G59),((1+($S$4/100))*G59))),2)</f>
        <v>0</v>
      </c>
      <c r="N59" s="50" t="n">
        <f aca="false">ROUND((IF(P59="BDI 1",((1+($S$3/100))*H59),((1+($S$4/100))*H59))),2)</f>
        <v>0</v>
      </c>
      <c r="O59" s="50" t="n">
        <f aca="false">ROUND((M59+N59),2)</f>
        <v>0</v>
      </c>
      <c r="P59" s="51" t="s">
        <v>28</v>
      </c>
      <c r="Q59" s="50" t="n">
        <f aca="false">ROUND(M59*F59,2)</f>
        <v>0</v>
      </c>
      <c r="R59" s="50" t="n">
        <f aca="false">ROUND(N59*F59,2)</f>
        <v>0</v>
      </c>
      <c r="S59" s="52" t="n">
        <f aca="false">ROUND(Q59+R59,2)</f>
        <v>0</v>
      </c>
    </row>
    <row r="60" customFormat="false" ht="15" hidden="false" customHeight="false" outlineLevel="0" collapsed="false">
      <c r="A60" s="53"/>
      <c r="B60" s="54"/>
      <c r="C60" s="55"/>
      <c r="D60" s="56"/>
      <c r="E60" s="55"/>
      <c r="F60" s="57"/>
      <c r="G60" s="57"/>
      <c r="H60" s="57"/>
      <c r="I60" s="58"/>
      <c r="J60" s="58"/>
      <c r="K60" s="58"/>
      <c r="L60" s="58"/>
      <c r="M60" s="59"/>
      <c r="N60" s="59"/>
      <c r="O60" s="59"/>
      <c r="P60" s="59"/>
      <c r="Q60" s="59"/>
      <c r="R60" s="59"/>
      <c r="S60" s="60"/>
    </row>
    <row r="61" customFormat="false" ht="15" hidden="false" customHeight="false" outlineLevel="0" collapsed="false">
      <c r="A61" s="37" t="n">
        <v>5</v>
      </c>
      <c r="B61" s="38"/>
      <c r="C61" s="39"/>
      <c r="D61" s="40" t="s">
        <v>516</v>
      </c>
      <c r="E61" s="40"/>
      <c r="F61" s="41"/>
      <c r="G61" s="42"/>
      <c r="H61" s="42"/>
      <c r="I61" s="42"/>
      <c r="J61" s="42" t="n">
        <f aca="false">SUBTOTAL(9,J62:J72)</f>
        <v>0</v>
      </c>
      <c r="K61" s="42" t="n">
        <f aca="false">SUBTOTAL(9,K62:K72)</f>
        <v>0</v>
      </c>
      <c r="L61" s="42" t="n">
        <f aca="false">SUBTOTAL(9,L62:L72)</f>
        <v>0</v>
      </c>
      <c r="M61" s="42"/>
      <c r="N61" s="42"/>
      <c r="O61" s="42"/>
      <c r="P61" s="42"/>
      <c r="Q61" s="42" t="n">
        <f aca="false">SUBTOTAL(9,Q62:Q72)</f>
        <v>0</v>
      </c>
      <c r="R61" s="42" t="n">
        <f aca="false">SUBTOTAL(9,R62:R72)</f>
        <v>0</v>
      </c>
      <c r="S61" s="43" t="n">
        <f aca="false">SUBTOTAL(9,S62:S72)</f>
        <v>0</v>
      </c>
    </row>
    <row r="62" customFormat="false" ht="22.35" hidden="false" customHeight="false" outlineLevel="0" collapsed="false">
      <c r="A62" s="97" t="s">
        <v>109</v>
      </c>
      <c r="B62" s="45" t="s">
        <v>8</v>
      </c>
      <c r="C62" s="96" t="n">
        <v>103250</v>
      </c>
      <c r="D62" s="47" t="s">
        <v>512</v>
      </c>
      <c r="E62" s="48" t="s">
        <v>40</v>
      </c>
      <c r="F62" s="49" t="n">
        <v>1</v>
      </c>
      <c r="G62" s="50"/>
      <c r="H62" s="50"/>
      <c r="I62" s="50" t="n">
        <f aca="false">ROUND((H62+G62),2)</f>
        <v>0</v>
      </c>
      <c r="J62" s="50" t="n">
        <f aca="false">ROUND((G62*F62),2)</f>
        <v>0</v>
      </c>
      <c r="K62" s="50" t="n">
        <f aca="false">ROUND((H62*F62),2)</f>
        <v>0</v>
      </c>
      <c r="L62" s="50" t="n">
        <f aca="false">ROUND((K62+J62),2)</f>
        <v>0</v>
      </c>
      <c r="M62" s="50" t="n">
        <f aca="false">ROUND((IF(P62="BDI 1",((1+($S$3/100))*G62),((1+($S$4/100))*G62))),2)</f>
        <v>0</v>
      </c>
      <c r="N62" s="50" t="n">
        <f aca="false">ROUND((IF(P62="BDI 1",((1+($S$3/100))*H62),((1+($S$4/100))*H62))),2)</f>
        <v>0</v>
      </c>
      <c r="O62" s="50" t="n">
        <f aca="false">ROUND((M62+N62),2)</f>
        <v>0</v>
      </c>
      <c r="P62" s="51" t="s">
        <v>28</v>
      </c>
      <c r="Q62" s="50" t="n">
        <f aca="false">ROUND(M62*F62,2)</f>
        <v>0</v>
      </c>
      <c r="R62" s="50" t="n">
        <f aca="false">ROUND(N62*F62,2)</f>
        <v>0</v>
      </c>
      <c r="S62" s="52" t="n">
        <f aca="false">ROUND(Q62+R62,2)</f>
        <v>0</v>
      </c>
    </row>
    <row r="63" customFormat="false" ht="32.8" hidden="false" customHeight="false" outlineLevel="0" collapsed="false">
      <c r="A63" s="97" t="s">
        <v>110</v>
      </c>
      <c r="B63" s="45" t="s">
        <v>8</v>
      </c>
      <c r="C63" s="96" t="n">
        <v>97329</v>
      </c>
      <c r="D63" s="47" t="s">
        <v>513</v>
      </c>
      <c r="E63" s="48" t="s">
        <v>42</v>
      </c>
      <c r="F63" s="49" t="n">
        <v>3</v>
      </c>
      <c r="G63" s="50"/>
      <c r="H63" s="50"/>
      <c r="I63" s="50" t="n">
        <f aca="false">ROUND((H63+G63),2)</f>
        <v>0</v>
      </c>
      <c r="J63" s="50" t="n">
        <f aca="false">ROUND((G63*F63),2)</f>
        <v>0</v>
      </c>
      <c r="K63" s="50" t="n">
        <f aca="false">ROUND((H63*F63),2)</f>
        <v>0</v>
      </c>
      <c r="L63" s="50" t="n">
        <f aca="false">ROUND((K63+J63),2)</f>
        <v>0</v>
      </c>
      <c r="M63" s="50" t="n">
        <f aca="false">ROUND((IF(P63="BDI 1",((1+($S$3/100))*G63),((1+($S$4/100))*G63))),2)</f>
        <v>0</v>
      </c>
      <c r="N63" s="50" t="n">
        <f aca="false">ROUND((IF(P63="BDI 1",((1+($S$3/100))*H63),((1+($S$4/100))*H63))),2)</f>
        <v>0</v>
      </c>
      <c r="O63" s="50" t="n">
        <f aca="false">ROUND((M63+N63),2)</f>
        <v>0</v>
      </c>
      <c r="P63" s="51" t="s">
        <v>28</v>
      </c>
      <c r="Q63" s="50" t="n">
        <f aca="false">ROUND(M63*F63,2)</f>
        <v>0</v>
      </c>
      <c r="R63" s="50" t="n">
        <f aca="false">ROUND(N63*F63,2)</f>
        <v>0</v>
      </c>
      <c r="S63" s="52" t="n">
        <f aca="false">ROUND(Q63+R63,2)</f>
        <v>0</v>
      </c>
    </row>
    <row r="64" customFormat="false" ht="32.8" hidden="false" customHeight="false" outlineLevel="0" collapsed="false">
      <c r="A64" s="97" t="s">
        <v>111</v>
      </c>
      <c r="B64" s="45" t="s">
        <v>8</v>
      </c>
      <c r="C64" s="96" t="n">
        <v>103289</v>
      </c>
      <c r="D64" s="47" t="s">
        <v>370</v>
      </c>
      <c r="E64" s="48" t="s">
        <v>42</v>
      </c>
      <c r="F64" s="49" t="n">
        <v>3</v>
      </c>
      <c r="G64" s="50"/>
      <c r="H64" s="50"/>
      <c r="I64" s="50" t="n">
        <f aca="false">ROUND((H64+G64),2)</f>
        <v>0</v>
      </c>
      <c r="J64" s="50" t="n">
        <f aca="false">ROUND((G64*F64),2)</f>
        <v>0</v>
      </c>
      <c r="K64" s="50" t="n">
        <f aca="false">ROUND((H64*F64),2)</f>
        <v>0</v>
      </c>
      <c r="L64" s="50" t="n">
        <f aca="false">ROUND((K64+J64),2)</f>
        <v>0</v>
      </c>
      <c r="M64" s="50" t="n">
        <f aca="false">ROUND((IF(P64="BDI 1",((1+($S$3/100))*G64),((1+($S$4/100))*G64))),2)</f>
        <v>0</v>
      </c>
      <c r="N64" s="50" t="n">
        <f aca="false">ROUND((IF(P64="BDI 1",((1+($S$3/100))*H64),((1+($S$4/100))*H64))),2)</f>
        <v>0</v>
      </c>
      <c r="O64" s="50" t="n">
        <f aca="false">ROUND((M64+N64),2)</f>
        <v>0</v>
      </c>
      <c r="P64" s="51" t="s">
        <v>28</v>
      </c>
      <c r="Q64" s="50" t="n">
        <f aca="false">ROUND(M64*F64,2)</f>
        <v>0</v>
      </c>
      <c r="R64" s="50" t="n">
        <f aca="false">ROUND(N64*F64,2)</f>
        <v>0</v>
      </c>
      <c r="S64" s="52" t="n">
        <f aca="false">ROUND(Q64+R64,2)</f>
        <v>0</v>
      </c>
    </row>
    <row r="65" customFormat="false" ht="32.8" hidden="false" customHeight="false" outlineLevel="0" collapsed="false">
      <c r="A65" s="97" t="s">
        <v>112</v>
      </c>
      <c r="B65" s="45" t="s">
        <v>8</v>
      </c>
      <c r="C65" s="96" t="n">
        <v>90437</v>
      </c>
      <c r="D65" s="47" t="s">
        <v>47</v>
      </c>
      <c r="E65" s="48" t="s">
        <v>40</v>
      </c>
      <c r="F65" s="49" t="n">
        <v>1</v>
      </c>
      <c r="G65" s="50"/>
      <c r="H65" s="50"/>
      <c r="I65" s="50" t="n">
        <f aca="false">ROUND((H65+G65),2)</f>
        <v>0</v>
      </c>
      <c r="J65" s="50" t="n">
        <f aca="false">ROUND((G65*F65),2)</f>
        <v>0</v>
      </c>
      <c r="K65" s="50" t="n">
        <f aca="false">ROUND((H65*F65),2)</f>
        <v>0</v>
      </c>
      <c r="L65" s="50" t="n">
        <f aca="false">ROUND((K65+J65),2)</f>
        <v>0</v>
      </c>
      <c r="M65" s="50" t="n">
        <f aca="false">ROUND((IF(P65="BDI 1",((1+($S$3/100))*G65),((1+($S$4/100))*G65))),2)</f>
        <v>0</v>
      </c>
      <c r="N65" s="50" t="n">
        <f aca="false">ROUND((IF(P65="BDI 1",((1+($S$3/100))*H65),((1+($S$4/100))*H65))),2)</f>
        <v>0</v>
      </c>
      <c r="O65" s="50" t="n">
        <f aca="false">ROUND((M65+N65),2)</f>
        <v>0</v>
      </c>
      <c r="P65" s="51" t="s">
        <v>28</v>
      </c>
      <c r="Q65" s="50" t="n">
        <f aca="false">ROUND(M65*F65,2)</f>
        <v>0</v>
      </c>
      <c r="R65" s="50" t="n">
        <f aca="false">ROUND(N65*F65,2)</f>
        <v>0</v>
      </c>
      <c r="S65" s="52" t="n">
        <f aca="false">ROUND(Q65+R65,2)</f>
        <v>0</v>
      </c>
    </row>
    <row r="66" customFormat="false" ht="15" hidden="false" customHeight="false" outlineLevel="0" collapsed="false">
      <c r="A66" s="97" t="s">
        <v>113</v>
      </c>
      <c r="B66" s="45" t="s">
        <v>8</v>
      </c>
      <c r="C66" s="96" t="n">
        <v>38124</v>
      </c>
      <c r="D66" s="47" t="s">
        <v>49</v>
      </c>
      <c r="E66" s="48" t="s">
        <v>40</v>
      </c>
      <c r="F66" s="49" t="n">
        <v>1</v>
      </c>
      <c r="G66" s="50"/>
      <c r="H66" s="50"/>
      <c r="I66" s="50" t="n">
        <f aca="false">ROUND((H66+G66),2)</f>
        <v>0</v>
      </c>
      <c r="J66" s="50" t="n">
        <f aca="false">ROUND((G66*F66),2)</f>
        <v>0</v>
      </c>
      <c r="K66" s="50" t="n">
        <f aca="false">ROUND((H66*F66),2)</f>
        <v>0</v>
      </c>
      <c r="L66" s="50" t="n">
        <f aca="false">ROUND((K66+J66),2)</f>
        <v>0</v>
      </c>
      <c r="M66" s="50" t="n">
        <f aca="false">ROUND((IF(P66="BDI 1",((1+($S$3/100))*G66),((1+($S$4/100))*G66))),2)</f>
        <v>0</v>
      </c>
      <c r="N66" s="50" t="n">
        <f aca="false">ROUND((IF(P66="BDI 1",((1+($S$3/100))*H66),((1+($S$4/100))*H66))),2)</f>
        <v>0</v>
      </c>
      <c r="O66" s="50" t="n">
        <f aca="false">ROUND((M66+N66),2)</f>
        <v>0</v>
      </c>
      <c r="P66" s="51" t="s">
        <v>28</v>
      </c>
      <c r="Q66" s="50" t="n">
        <f aca="false">ROUND(M66*F66,2)</f>
        <v>0</v>
      </c>
      <c r="R66" s="50" t="n">
        <f aca="false">ROUND(N66*F66,2)</f>
        <v>0</v>
      </c>
      <c r="S66" s="52" t="n">
        <f aca="false">ROUND(Q66+R66,2)</f>
        <v>0</v>
      </c>
    </row>
    <row r="67" customFormat="false" ht="22.35" hidden="false" customHeight="false" outlineLevel="0" collapsed="false">
      <c r="A67" s="97" t="s">
        <v>114</v>
      </c>
      <c r="B67" s="45" t="s">
        <v>51</v>
      </c>
      <c r="C67" s="96" t="n">
        <v>63148</v>
      </c>
      <c r="D67" s="47" t="s">
        <v>52</v>
      </c>
      <c r="E67" s="48" t="s">
        <v>42</v>
      </c>
      <c r="F67" s="49" t="n">
        <v>3</v>
      </c>
      <c r="G67" s="50"/>
      <c r="H67" s="50"/>
      <c r="I67" s="50" t="n">
        <f aca="false">ROUND((H67+G67),2)</f>
        <v>0</v>
      </c>
      <c r="J67" s="50" t="n">
        <f aca="false">ROUND((G67*F67),2)</f>
        <v>0</v>
      </c>
      <c r="K67" s="50" t="n">
        <f aca="false">ROUND((H67*F67),2)</f>
        <v>0</v>
      </c>
      <c r="L67" s="50" t="n">
        <f aca="false">ROUND((K67+J67),2)</f>
        <v>0</v>
      </c>
      <c r="M67" s="50" t="n">
        <f aca="false">ROUND((IF(P67="BDI 1",((1+($S$3/100))*G67),((1+($S$4/100))*G67))),2)</f>
        <v>0</v>
      </c>
      <c r="N67" s="50" t="n">
        <f aca="false">ROUND((IF(P67="BDI 1",((1+($S$3/100))*H67),((1+($S$4/100))*H67))),2)</f>
        <v>0</v>
      </c>
      <c r="O67" s="50" t="n">
        <f aca="false">ROUND((M67+N67),2)</f>
        <v>0</v>
      </c>
      <c r="P67" s="51" t="s">
        <v>28</v>
      </c>
      <c r="Q67" s="50" t="n">
        <f aca="false">ROUND(M67*F67,2)</f>
        <v>0</v>
      </c>
      <c r="R67" s="50" t="n">
        <f aca="false">ROUND(N67*F67,2)</f>
        <v>0</v>
      </c>
      <c r="S67" s="52" t="n">
        <f aca="false">ROUND(Q67+R67,2)</f>
        <v>0</v>
      </c>
    </row>
    <row r="68" customFormat="false" ht="15" hidden="false" customHeight="false" outlineLevel="0" collapsed="false">
      <c r="A68" s="97" t="s">
        <v>115</v>
      </c>
      <c r="B68" s="45" t="s">
        <v>51</v>
      </c>
      <c r="C68" s="96" t="n">
        <v>96</v>
      </c>
      <c r="D68" s="47" t="s">
        <v>56</v>
      </c>
      <c r="E68" s="48" t="s">
        <v>42</v>
      </c>
      <c r="F68" s="49" t="n">
        <v>3.6</v>
      </c>
      <c r="G68" s="50"/>
      <c r="H68" s="50"/>
      <c r="I68" s="50" t="n">
        <f aca="false">ROUND((H68+G68),2)</f>
        <v>0</v>
      </c>
      <c r="J68" s="50" t="n">
        <f aca="false">ROUND((G68*F68),2)</f>
        <v>0</v>
      </c>
      <c r="K68" s="50" t="n">
        <f aca="false">ROUND((H68*F68),2)</f>
        <v>0</v>
      </c>
      <c r="L68" s="50" t="n">
        <f aca="false">ROUND((K68+J68),2)</f>
        <v>0</v>
      </c>
      <c r="M68" s="50" t="n">
        <f aca="false">ROUND((IF(P68="BDI 1",((1+($S$3/100))*G68),((1+($S$4/100))*G68))),2)</f>
        <v>0</v>
      </c>
      <c r="N68" s="50" t="n">
        <f aca="false">ROUND((IF(P68="BDI 1",((1+($S$3/100))*H68),((1+($S$4/100))*H68))),2)</f>
        <v>0</v>
      </c>
      <c r="O68" s="50" t="n">
        <f aca="false">ROUND((M68+N68),2)</f>
        <v>0</v>
      </c>
      <c r="P68" s="51" t="s">
        <v>28</v>
      </c>
      <c r="Q68" s="50" t="n">
        <f aca="false">ROUND(M68*F68,2)</f>
        <v>0</v>
      </c>
      <c r="R68" s="50" t="n">
        <f aca="false">ROUND(N68*F68,2)</f>
        <v>0</v>
      </c>
      <c r="S68" s="52" t="n">
        <f aca="false">ROUND(Q68+R68,2)</f>
        <v>0</v>
      </c>
    </row>
    <row r="69" customFormat="false" ht="15" hidden="false" customHeight="false" outlineLevel="0" collapsed="false">
      <c r="A69" s="97" t="s">
        <v>116</v>
      </c>
      <c r="B69" s="45" t="s">
        <v>58</v>
      </c>
      <c r="C69" s="96" t="n">
        <v>195</v>
      </c>
      <c r="D69" s="47" t="s">
        <v>59</v>
      </c>
      <c r="E69" s="48" t="s">
        <v>40</v>
      </c>
      <c r="F69" s="49" t="n">
        <v>1</v>
      </c>
      <c r="G69" s="50"/>
      <c r="H69" s="50"/>
      <c r="I69" s="50" t="n">
        <f aca="false">ROUND((H69+G69),2)</f>
        <v>0</v>
      </c>
      <c r="J69" s="50" t="n">
        <f aca="false">ROUND((G69*F69),2)</f>
        <v>0</v>
      </c>
      <c r="K69" s="50" t="n">
        <f aca="false">ROUND((H69*F69),2)</f>
        <v>0</v>
      </c>
      <c r="L69" s="50" t="n">
        <f aca="false">ROUND((K69+J69),2)</f>
        <v>0</v>
      </c>
      <c r="M69" s="50" t="n">
        <f aca="false">ROUND((IF(P69="BDI 1",((1+($S$3/100))*G69),((1+($S$4/100))*G69))),2)</f>
        <v>0</v>
      </c>
      <c r="N69" s="50" t="n">
        <f aca="false">ROUND((IF(P69="BDI 1",((1+($S$3/100))*H69),((1+($S$4/100))*H69))),2)</f>
        <v>0</v>
      </c>
      <c r="O69" s="50" t="n">
        <f aca="false">ROUND((M69+N69),2)</f>
        <v>0</v>
      </c>
      <c r="P69" s="51" t="s">
        <v>28</v>
      </c>
      <c r="Q69" s="50" t="n">
        <f aca="false">ROUND(M69*F69,2)</f>
        <v>0</v>
      </c>
      <c r="R69" s="50" t="n">
        <f aca="false">ROUND(N69*F69,2)</f>
        <v>0</v>
      </c>
      <c r="S69" s="52" t="n">
        <f aca="false">ROUND(Q69+R69,2)</f>
        <v>0</v>
      </c>
    </row>
    <row r="70" customFormat="false" ht="15" hidden="false" customHeight="false" outlineLevel="0" collapsed="false">
      <c r="A70" s="97" t="s">
        <v>117</v>
      </c>
      <c r="B70" s="45" t="s">
        <v>51</v>
      </c>
      <c r="C70" s="96" t="n">
        <v>98</v>
      </c>
      <c r="D70" s="47" t="s">
        <v>61</v>
      </c>
      <c r="E70" s="48" t="s">
        <v>40</v>
      </c>
      <c r="F70" s="49" t="n">
        <v>1</v>
      </c>
      <c r="G70" s="50"/>
      <c r="H70" s="50"/>
      <c r="I70" s="50" t="n">
        <f aca="false">ROUND((H70+G70),2)</f>
        <v>0</v>
      </c>
      <c r="J70" s="50" t="n">
        <f aca="false">ROUND((G70*F70),2)</f>
        <v>0</v>
      </c>
      <c r="K70" s="50" t="n">
        <f aca="false">ROUND((H70*F70),2)</f>
        <v>0</v>
      </c>
      <c r="L70" s="50" t="n">
        <f aca="false">ROUND((K70+J70),2)</f>
        <v>0</v>
      </c>
      <c r="M70" s="50" t="n">
        <f aca="false">ROUND((IF(P70="BDI 1",((1+($S$3/100))*G70),((1+($S$4/100))*G70))),2)</f>
        <v>0</v>
      </c>
      <c r="N70" s="50" t="n">
        <f aca="false">ROUND((IF(P70="BDI 1",((1+($S$3/100))*H70),((1+($S$4/100))*H70))),2)</f>
        <v>0</v>
      </c>
      <c r="O70" s="50" t="n">
        <f aca="false">ROUND((M70+N70),2)</f>
        <v>0</v>
      </c>
      <c r="P70" s="51" t="s">
        <v>28</v>
      </c>
      <c r="Q70" s="50" t="n">
        <f aca="false">ROUND(M70*F70,2)</f>
        <v>0</v>
      </c>
      <c r="R70" s="50" t="n">
        <f aca="false">ROUND(N70*F70,2)</f>
        <v>0</v>
      </c>
      <c r="S70" s="52" t="n">
        <f aca="false">ROUND(Q70+R70,2)</f>
        <v>0</v>
      </c>
    </row>
    <row r="71" customFormat="false" ht="22.35" hidden="false" customHeight="false" outlineLevel="0" collapsed="false">
      <c r="A71" s="97" t="s">
        <v>118</v>
      </c>
      <c r="B71" s="45" t="s">
        <v>8</v>
      </c>
      <c r="C71" s="96" t="n">
        <v>104315</v>
      </c>
      <c r="D71" s="47" t="s">
        <v>63</v>
      </c>
      <c r="E71" s="48" t="s">
        <v>42</v>
      </c>
      <c r="F71" s="49" t="n">
        <v>3</v>
      </c>
      <c r="G71" s="50"/>
      <c r="H71" s="50"/>
      <c r="I71" s="50" t="n">
        <f aca="false">ROUND((H71+G71),2)</f>
        <v>0</v>
      </c>
      <c r="J71" s="50" t="n">
        <f aca="false">ROUND((G71*F71),2)</f>
        <v>0</v>
      </c>
      <c r="K71" s="50" t="n">
        <f aca="false">ROUND((H71*F71),2)</f>
        <v>0</v>
      </c>
      <c r="L71" s="50" t="n">
        <f aca="false">ROUND((K71+J71),2)</f>
        <v>0</v>
      </c>
      <c r="M71" s="50" t="n">
        <f aca="false">ROUND((IF(P71="BDI 1",((1+($S$3/100))*G71),((1+($S$4/100))*G71))),2)</f>
        <v>0</v>
      </c>
      <c r="N71" s="50" t="n">
        <f aca="false">ROUND((IF(P71="BDI 1",((1+($S$3/100))*H71),((1+($S$4/100))*H71))),2)</f>
        <v>0</v>
      </c>
      <c r="O71" s="50" t="n">
        <f aca="false">ROUND((M71+N71),2)</f>
        <v>0</v>
      </c>
      <c r="P71" s="51" t="s">
        <v>28</v>
      </c>
      <c r="Q71" s="50" t="n">
        <f aca="false">ROUND(M71*F71,2)</f>
        <v>0</v>
      </c>
      <c r="R71" s="50" t="n">
        <f aca="false">ROUND(N71*F71,2)</f>
        <v>0</v>
      </c>
      <c r="S71" s="52" t="n">
        <f aca="false">ROUND(Q71+R71,2)</f>
        <v>0</v>
      </c>
    </row>
    <row r="72" customFormat="false" ht="32.8" hidden="false" customHeight="false" outlineLevel="0" collapsed="false">
      <c r="A72" s="97" t="s">
        <v>119</v>
      </c>
      <c r="B72" s="45" t="s">
        <v>8</v>
      </c>
      <c r="C72" s="96" t="n">
        <v>91845</v>
      </c>
      <c r="D72" s="47" t="s">
        <v>65</v>
      </c>
      <c r="E72" s="48" t="s">
        <v>42</v>
      </c>
      <c r="F72" s="49" t="n">
        <v>3</v>
      </c>
      <c r="G72" s="50"/>
      <c r="H72" s="50"/>
      <c r="I72" s="50" t="n">
        <f aca="false">ROUND((H72+G72),2)</f>
        <v>0</v>
      </c>
      <c r="J72" s="50" t="n">
        <f aca="false">ROUND((G72*F72),2)</f>
        <v>0</v>
      </c>
      <c r="K72" s="50" t="n">
        <f aca="false">ROUND((H72*F72),2)</f>
        <v>0</v>
      </c>
      <c r="L72" s="50" t="n">
        <f aca="false">ROUND((K72+J72),2)</f>
        <v>0</v>
      </c>
      <c r="M72" s="50" t="n">
        <f aca="false">ROUND((IF(P72="BDI 1",((1+($S$3/100))*G72),((1+($S$4/100))*G72))),2)</f>
        <v>0</v>
      </c>
      <c r="N72" s="50" t="n">
        <f aca="false">ROUND((IF(P72="BDI 1",((1+($S$3/100))*H72),((1+($S$4/100))*H72))),2)</f>
        <v>0</v>
      </c>
      <c r="O72" s="50" t="n">
        <f aca="false">ROUND((M72+N72),2)</f>
        <v>0</v>
      </c>
      <c r="P72" s="51" t="s">
        <v>28</v>
      </c>
      <c r="Q72" s="50" t="n">
        <f aca="false">ROUND(M72*F72,2)</f>
        <v>0</v>
      </c>
      <c r="R72" s="50" t="n">
        <f aca="false">ROUND(N72*F72,2)</f>
        <v>0</v>
      </c>
      <c r="S72" s="52" t="n">
        <f aca="false">ROUND(Q72+R72,2)</f>
        <v>0</v>
      </c>
    </row>
    <row r="73" customFormat="false" ht="15" hidden="false" customHeight="false" outlineLevel="0" collapsed="false">
      <c r="A73" s="53"/>
      <c r="B73" s="54"/>
      <c r="C73" s="55"/>
      <c r="D73" s="56"/>
      <c r="E73" s="55"/>
      <c r="F73" s="57"/>
      <c r="G73" s="57"/>
      <c r="H73" s="57"/>
      <c r="I73" s="58"/>
      <c r="J73" s="58"/>
      <c r="K73" s="58"/>
      <c r="L73" s="58"/>
      <c r="M73" s="59"/>
      <c r="N73" s="59"/>
      <c r="O73" s="59"/>
      <c r="P73" s="59"/>
      <c r="Q73" s="59"/>
      <c r="R73" s="59"/>
      <c r="S73" s="60"/>
    </row>
    <row r="74" customFormat="false" ht="15" hidden="false" customHeight="false" outlineLevel="0" collapsed="false">
      <c r="A74" s="37" t="n">
        <v>6</v>
      </c>
      <c r="B74" s="38"/>
      <c r="C74" s="39"/>
      <c r="D74" s="40" t="s">
        <v>517</v>
      </c>
      <c r="E74" s="40"/>
      <c r="F74" s="41"/>
      <c r="G74" s="42"/>
      <c r="H74" s="42"/>
      <c r="I74" s="42"/>
      <c r="J74" s="42" t="n">
        <f aca="false">SUBTOTAL(9,J75:J85)</f>
        <v>0</v>
      </c>
      <c r="K74" s="42" t="n">
        <f aca="false">SUBTOTAL(9,K75:K85)</f>
        <v>0</v>
      </c>
      <c r="L74" s="42" t="n">
        <f aca="false">SUBTOTAL(9,L75:L85)</f>
        <v>0</v>
      </c>
      <c r="M74" s="42"/>
      <c r="N74" s="42"/>
      <c r="O74" s="42"/>
      <c r="P74" s="42"/>
      <c r="Q74" s="42" t="n">
        <f aca="false">SUBTOTAL(9,Q75:Q85)</f>
        <v>0</v>
      </c>
      <c r="R74" s="42" t="n">
        <f aca="false">SUBTOTAL(9,R75:R85)</f>
        <v>0</v>
      </c>
      <c r="S74" s="43" t="n">
        <f aca="false">SUBTOTAL(9,S75:S85)</f>
        <v>0</v>
      </c>
    </row>
    <row r="75" customFormat="false" ht="32.8" hidden="false" customHeight="false" outlineLevel="0" collapsed="false">
      <c r="A75" s="97" t="s">
        <v>122</v>
      </c>
      <c r="B75" s="45" t="s">
        <v>8</v>
      </c>
      <c r="C75" s="96" t="n">
        <v>103292</v>
      </c>
      <c r="D75" s="47" t="s">
        <v>70</v>
      </c>
      <c r="E75" s="48" t="s">
        <v>42</v>
      </c>
      <c r="F75" s="49" t="n">
        <v>3</v>
      </c>
      <c r="G75" s="50"/>
      <c r="H75" s="50"/>
      <c r="I75" s="50" t="n">
        <f aca="false">ROUND((H75+G75),2)</f>
        <v>0</v>
      </c>
      <c r="J75" s="50" t="n">
        <f aca="false">ROUND((G75*F75),2)</f>
        <v>0</v>
      </c>
      <c r="K75" s="50" t="n">
        <f aca="false">ROUND((H75*F75),2)</f>
        <v>0</v>
      </c>
      <c r="L75" s="50" t="n">
        <f aca="false">ROUND((K75+J75),2)</f>
        <v>0</v>
      </c>
      <c r="M75" s="50" t="n">
        <f aca="false">ROUND((IF(P75="BDI 1",((1+($S$3/100))*G75),((1+($S$4/100))*G75))),2)</f>
        <v>0</v>
      </c>
      <c r="N75" s="50" t="n">
        <f aca="false">ROUND((IF(P75="BDI 1",((1+($S$3/100))*H75),((1+($S$4/100))*H75))),2)</f>
        <v>0</v>
      </c>
      <c r="O75" s="50" t="n">
        <f aca="false">ROUND((M75+N75),2)</f>
        <v>0</v>
      </c>
      <c r="P75" s="51" t="s">
        <v>28</v>
      </c>
      <c r="Q75" s="50" t="n">
        <f aca="false">ROUND(M75*F75,2)</f>
        <v>0</v>
      </c>
      <c r="R75" s="50" t="n">
        <f aca="false">ROUND(N75*F75,2)</f>
        <v>0</v>
      </c>
      <c r="S75" s="52" t="n">
        <f aca="false">ROUND(Q75+R75,2)</f>
        <v>0</v>
      </c>
    </row>
    <row r="76" customFormat="false" ht="22.35" hidden="false" customHeight="false" outlineLevel="0" collapsed="false">
      <c r="A76" s="97" t="s">
        <v>123</v>
      </c>
      <c r="B76" s="45" t="s">
        <v>51</v>
      </c>
      <c r="C76" s="96" t="n">
        <v>86</v>
      </c>
      <c r="D76" s="47" t="s">
        <v>518</v>
      </c>
      <c r="E76" s="48" t="s">
        <v>40</v>
      </c>
      <c r="F76" s="49" t="n">
        <v>1</v>
      </c>
      <c r="G76" s="50"/>
      <c r="H76" s="50"/>
      <c r="I76" s="50" t="n">
        <f aca="false">ROUND((H76+G76),2)</f>
        <v>0</v>
      </c>
      <c r="J76" s="50" t="n">
        <f aca="false">ROUND((G76*F76),2)</f>
        <v>0</v>
      </c>
      <c r="K76" s="50" t="n">
        <f aca="false">ROUND((H76*F76),2)</f>
        <v>0</v>
      </c>
      <c r="L76" s="50" t="n">
        <f aca="false">ROUND((K76+J76),2)</f>
        <v>0</v>
      </c>
      <c r="M76" s="50" t="n">
        <f aca="false">ROUND((IF(P76="BDI 1",((1+($S$3/100))*G76),((1+($S$4/100))*G76))),2)</f>
        <v>0</v>
      </c>
      <c r="N76" s="50" t="n">
        <f aca="false">ROUND((IF(P76="BDI 1",((1+($S$3/100))*H76),((1+($S$4/100))*H76))),2)</f>
        <v>0</v>
      </c>
      <c r="O76" s="50" t="n">
        <f aca="false">ROUND((M76+N76),2)</f>
        <v>0</v>
      </c>
      <c r="P76" s="51" t="s">
        <v>28</v>
      </c>
      <c r="Q76" s="50" t="n">
        <f aca="false">ROUND(M76*F76,2)</f>
        <v>0</v>
      </c>
      <c r="R76" s="50" t="n">
        <f aca="false">ROUND(N76*F76,2)</f>
        <v>0</v>
      </c>
      <c r="S76" s="52" t="n">
        <f aca="false">ROUND(Q76+R76,2)</f>
        <v>0</v>
      </c>
    </row>
    <row r="77" customFormat="false" ht="32.8" hidden="false" customHeight="false" outlineLevel="0" collapsed="false">
      <c r="A77" s="97" t="s">
        <v>124</v>
      </c>
      <c r="B77" s="45" t="s">
        <v>8</v>
      </c>
      <c r="C77" s="96" t="n">
        <v>103289</v>
      </c>
      <c r="D77" s="47" t="s">
        <v>370</v>
      </c>
      <c r="E77" s="48" t="s">
        <v>42</v>
      </c>
      <c r="F77" s="49" t="n">
        <v>3</v>
      </c>
      <c r="G77" s="50"/>
      <c r="H77" s="50"/>
      <c r="I77" s="50" t="n">
        <f aca="false">ROUND((H77+G77),2)</f>
        <v>0</v>
      </c>
      <c r="J77" s="50" t="n">
        <f aca="false">ROUND((G77*F77),2)</f>
        <v>0</v>
      </c>
      <c r="K77" s="50" t="n">
        <f aca="false">ROUND((H77*F77),2)</f>
        <v>0</v>
      </c>
      <c r="L77" s="50" t="n">
        <f aca="false">ROUND((K77+J77),2)</f>
        <v>0</v>
      </c>
      <c r="M77" s="50" t="n">
        <f aca="false">ROUND((IF(P77="BDI 1",((1+($S$3/100))*G77),((1+($S$4/100))*G77))),2)</f>
        <v>0</v>
      </c>
      <c r="N77" s="50" t="n">
        <f aca="false">ROUND((IF(P77="BDI 1",((1+($S$3/100))*H77),((1+($S$4/100))*H77))),2)</f>
        <v>0</v>
      </c>
      <c r="O77" s="50" t="n">
        <f aca="false">ROUND((M77+N77),2)</f>
        <v>0</v>
      </c>
      <c r="P77" s="51" t="s">
        <v>28</v>
      </c>
      <c r="Q77" s="50" t="n">
        <f aca="false">ROUND(M77*F77,2)</f>
        <v>0</v>
      </c>
      <c r="R77" s="50" t="n">
        <f aca="false">ROUND(N77*F77,2)</f>
        <v>0</v>
      </c>
      <c r="S77" s="52" t="n">
        <f aca="false">ROUND(Q77+R77,2)</f>
        <v>0</v>
      </c>
    </row>
    <row r="78" customFormat="false" ht="32.8" hidden="false" customHeight="false" outlineLevel="0" collapsed="false">
      <c r="A78" s="97" t="s">
        <v>125</v>
      </c>
      <c r="B78" s="45" t="s">
        <v>8</v>
      </c>
      <c r="C78" s="96" t="n">
        <v>90437</v>
      </c>
      <c r="D78" s="47" t="s">
        <v>47</v>
      </c>
      <c r="E78" s="48" t="s">
        <v>40</v>
      </c>
      <c r="F78" s="49" t="n">
        <v>1</v>
      </c>
      <c r="G78" s="50"/>
      <c r="H78" s="50"/>
      <c r="I78" s="50" t="n">
        <f aca="false">ROUND((H78+G78),2)</f>
        <v>0</v>
      </c>
      <c r="J78" s="50" t="n">
        <f aca="false">ROUND((G78*F78),2)</f>
        <v>0</v>
      </c>
      <c r="K78" s="50" t="n">
        <f aca="false">ROUND((H78*F78),2)</f>
        <v>0</v>
      </c>
      <c r="L78" s="50" t="n">
        <f aca="false">ROUND((K78+J78),2)</f>
        <v>0</v>
      </c>
      <c r="M78" s="50" t="n">
        <f aca="false">ROUND((IF(P78="BDI 1",((1+($S$3/100))*G78),((1+($S$4/100))*G78))),2)</f>
        <v>0</v>
      </c>
      <c r="N78" s="50" t="n">
        <f aca="false">ROUND((IF(P78="BDI 1",((1+($S$3/100))*H78),((1+($S$4/100))*H78))),2)</f>
        <v>0</v>
      </c>
      <c r="O78" s="50" t="n">
        <f aca="false">ROUND((M78+N78),2)</f>
        <v>0</v>
      </c>
      <c r="P78" s="51" t="s">
        <v>28</v>
      </c>
      <c r="Q78" s="50" t="n">
        <f aca="false">ROUND(M78*F78,2)</f>
        <v>0</v>
      </c>
      <c r="R78" s="50" t="n">
        <f aca="false">ROUND(N78*F78,2)</f>
        <v>0</v>
      </c>
      <c r="S78" s="52" t="n">
        <f aca="false">ROUND(Q78+R78,2)</f>
        <v>0</v>
      </c>
    </row>
    <row r="79" customFormat="false" ht="15" hidden="false" customHeight="false" outlineLevel="0" collapsed="false">
      <c r="A79" s="97" t="s">
        <v>126</v>
      </c>
      <c r="B79" s="45" t="s">
        <v>8</v>
      </c>
      <c r="C79" s="96" t="n">
        <v>38124</v>
      </c>
      <c r="D79" s="47" t="s">
        <v>49</v>
      </c>
      <c r="E79" s="48" t="s">
        <v>40</v>
      </c>
      <c r="F79" s="49" t="n">
        <v>1</v>
      </c>
      <c r="G79" s="50"/>
      <c r="H79" s="50"/>
      <c r="I79" s="50" t="n">
        <f aca="false">ROUND((H79+G79),2)</f>
        <v>0</v>
      </c>
      <c r="J79" s="50" t="n">
        <f aca="false">ROUND((G79*F79),2)</f>
        <v>0</v>
      </c>
      <c r="K79" s="50" t="n">
        <f aca="false">ROUND((H79*F79),2)</f>
        <v>0</v>
      </c>
      <c r="L79" s="50" t="n">
        <f aca="false">ROUND((K79+J79),2)</f>
        <v>0</v>
      </c>
      <c r="M79" s="50" t="n">
        <f aca="false">ROUND((IF(P79="BDI 1",((1+($S$3/100))*G79),((1+($S$4/100))*G79))),2)</f>
        <v>0</v>
      </c>
      <c r="N79" s="50" t="n">
        <f aca="false">ROUND((IF(P79="BDI 1",((1+($S$3/100))*H79),((1+($S$4/100))*H79))),2)</f>
        <v>0</v>
      </c>
      <c r="O79" s="50" t="n">
        <f aca="false">ROUND((M79+N79),2)</f>
        <v>0</v>
      </c>
      <c r="P79" s="51" t="s">
        <v>28</v>
      </c>
      <c r="Q79" s="50" t="n">
        <f aca="false">ROUND(M79*F79,2)</f>
        <v>0</v>
      </c>
      <c r="R79" s="50" t="n">
        <f aca="false">ROUND(N79*F79,2)</f>
        <v>0</v>
      </c>
      <c r="S79" s="52" t="n">
        <f aca="false">ROUND(Q79+R79,2)</f>
        <v>0</v>
      </c>
    </row>
    <row r="80" customFormat="false" ht="22.35" hidden="false" customHeight="false" outlineLevel="0" collapsed="false">
      <c r="A80" s="97" t="s">
        <v>127</v>
      </c>
      <c r="B80" s="45" t="s">
        <v>51</v>
      </c>
      <c r="C80" s="96" t="n">
        <v>63148</v>
      </c>
      <c r="D80" s="47" t="s">
        <v>52</v>
      </c>
      <c r="E80" s="48" t="s">
        <v>42</v>
      </c>
      <c r="F80" s="49" t="n">
        <v>3</v>
      </c>
      <c r="G80" s="50"/>
      <c r="H80" s="50"/>
      <c r="I80" s="50" t="n">
        <f aca="false">ROUND((H80+G80),2)</f>
        <v>0</v>
      </c>
      <c r="J80" s="50" t="n">
        <f aca="false">ROUND((G80*F80),2)</f>
        <v>0</v>
      </c>
      <c r="K80" s="50" t="n">
        <f aca="false">ROUND((H80*F80),2)</f>
        <v>0</v>
      </c>
      <c r="L80" s="50" t="n">
        <f aca="false">ROUND((K80+J80),2)</f>
        <v>0</v>
      </c>
      <c r="M80" s="50" t="n">
        <f aca="false">ROUND((IF(P80="BDI 1",((1+($S$3/100))*G80),((1+($S$4/100))*G80))),2)</f>
        <v>0</v>
      </c>
      <c r="N80" s="50" t="n">
        <f aca="false">ROUND((IF(P80="BDI 1",((1+($S$3/100))*H80),((1+($S$4/100))*H80))),2)</f>
        <v>0</v>
      </c>
      <c r="O80" s="50" t="n">
        <f aca="false">ROUND((M80+N80),2)</f>
        <v>0</v>
      </c>
      <c r="P80" s="51" t="s">
        <v>28</v>
      </c>
      <c r="Q80" s="50" t="n">
        <f aca="false">ROUND(M80*F80,2)</f>
        <v>0</v>
      </c>
      <c r="R80" s="50" t="n">
        <f aca="false">ROUND(N80*F80,2)</f>
        <v>0</v>
      </c>
      <c r="S80" s="52" t="n">
        <f aca="false">ROUND(Q80+R80,2)</f>
        <v>0</v>
      </c>
    </row>
    <row r="81" customFormat="false" ht="15" hidden="false" customHeight="false" outlineLevel="0" collapsed="false">
      <c r="A81" s="97" t="s">
        <v>128</v>
      </c>
      <c r="B81" s="45" t="s">
        <v>51</v>
      </c>
      <c r="C81" s="96" t="n">
        <v>96</v>
      </c>
      <c r="D81" s="47" t="s">
        <v>56</v>
      </c>
      <c r="E81" s="48" t="s">
        <v>42</v>
      </c>
      <c r="F81" s="49" t="n">
        <v>3.6</v>
      </c>
      <c r="G81" s="50"/>
      <c r="H81" s="50"/>
      <c r="I81" s="50" t="n">
        <f aca="false">ROUND((H81+G81),2)</f>
        <v>0</v>
      </c>
      <c r="J81" s="50" t="n">
        <f aca="false">ROUND((G81*F81),2)</f>
        <v>0</v>
      </c>
      <c r="K81" s="50" t="n">
        <f aca="false">ROUND((H81*F81),2)</f>
        <v>0</v>
      </c>
      <c r="L81" s="50" t="n">
        <f aca="false">ROUND((K81+J81),2)</f>
        <v>0</v>
      </c>
      <c r="M81" s="50" t="n">
        <f aca="false">ROUND((IF(P81="BDI 1",((1+($S$3/100))*G81),((1+($S$4/100))*G81))),2)</f>
        <v>0</v>
      </c>
      <c r="N81" s="50" t="n">
        <f aca="false">ROUND((IF(P81="BDI 1",((1+($S$3/100))*H81),((1+($S$4/100))*H81))),2)</f>
        <v>0</v>
      </c>
      <c r="O81" s="50" t="n">
        <f aca="false">ROUND((M81+N81),2)</f>
        <v>0</v>
      </c>
      <c r="P81" s="51" t="s">
        <v>28</v>
      </c>
      <c r="Q81" s="50" t="n">
        <f aca="false">ROUND(M81*F81,2)</f>
        <v>0</v>
      </c>
      <c r="R81" s="50" t="n">
        <f aca="false">ROUND(N81*F81,2)</f>
        <v>0</v>
      </c>
      <c r="S81" s="52" t="n">
        <f aca="false">ROUND(Q81+R81,2)</f>
        <v>0</v>
      </c>
    </row>
    <row r="82" customFormat="false" ht="15" hidden="false" customHeight="false" outlineLevel="0" collapsed="false">
      <c r="A82" s="97" t="s">
        <v>129</v>
      </c>
      <c r="B82" s="45" t="s">
        <v>58</v>
      </c>
      <c r="C82" s="96" t="n">
        <v>195</v>
      </c>
      <c r="D82" s="47" t="s">
        <v>59</v>
      </c>
      <c r="E82" s="48" t="s">
        <v>40</v>
      </c>
      <c r="F82" s="49" t="n">
        <v>1</v>
      </c>
      <c r="G82" s="50"/>
      <c r="H82" s="50"/>
      <c r="I82" s="50" t="n">
        <f aca="false">ROUND((H82+G82),2)</f>
        <v>0</v>
      </c>
      <c r="J82" s="50" t="n">
        <f aca="false">ROUND((G82*F82),2)</f>
        <v>0</v>
      </c>
      <c r="K82" s="50" t="n">
        <f aca="false">ROUND((H82*F82),2)</f>
        <v>0</v>
      </c>
      <c r="L82" s="50" t="n">
        <f aca="false">ROUND((K82+J82),2)</f>
        <v>0</v>
      </c>
      <c r="M82" s="50" t="n">
        <f aca="false">ROUND((IF(P82="BDI 1",((1+($S$3/100))*G82),((1+($S$4/100))*G82))),2)</f>
        <v>0</v>
      </c>
      <c r="N82" s="50" t="n">
        <f aca="false">ROUND((IF(P82="BDI 1",((1+($S$3/100))*H82),((1+($S$4/100))*H82))),2)</f>
        <v>0</v>
      </c>
      <c r="O82" s="50" t="n">
        <f aca="false">ROUND((M82+N82),2)</f>
        <v>0</v>
      </c>
      <c r="P82" s="51" t="s">
        <v>28</v>
      </c>
      <c r="Q82" s="50" t="n">
        <f aca="false">ROUND(M82*F82,2)</f>
        <v>0</v>
      </c>
      <c r="R82" s="50" t="n">
        <f aca="false">ROUND(N82*F82,2)</f>
        <v>0</v>
      </c>
      <c r="S82" s="52" t="n">
        <f aca="false">ROUND(Q82+R82,2)</f>
        <v>0</v>
      </c>
    </row>
    <row r="83" customFormat="false" ht="15" hidden="false" customHeight="false" outlineLevel="0" collapsed="false">
      <c r="A83" s="97" t="s">
        <v>130</v>
      </c>
      <c r="B83" s="45" t="s">
        <v>51</v>
      </c>
      <c r="C83" s="96" t="n">
        <v>98</v>
      </c>
      <c r="D83" s="47" t="s">
        <v>61</v>
      </c>
      <c r="E83" s="48" t="s">
        <v>40</v>
      </c>
      <c r="F83" s="49" t="n">
        <v>1</v>
      </c>
      <c r="G83" s="50"/>
      <c r="H83" s="50"/>
      <c r="I83" s="50" t="n">
        <f aca="false">ROUND((H83+G83),2)</f>
        <v>0</v>
      </c>
      <c r="J83" s="50" t="n">
        <f aca="false">ROUND((G83*F83),2)</f>
        <v>0</v>
      </c>
      <c r="K83" s="50" t="n">
        <f aca="false">ROUND((H83*F83),2)</f>
        <v>0</v>
      </c>
      <c r="L83" s="50" t="n">
        <f aca="false">ROUND((K83+J83),2)</f>
        <v>0</v>
      </c>
      <c r="M83" s="50" t="n">
        <f aca="false">ROUND((IF(P83="BDI 1",((1+($S$3/100))*G83),((1+($S$4/100))*G83))),2)</f>
        <v>0</v>
      </c>
      <c r="N83" s="50" t="n">
        <f aca="false">ROUND((IF(P83="BDI 1",((1+($S$3/100))*H83),((1+($S$4/100))*H83))),2)</f>
        <v>0</v>
      </c>
      <c r="O83" s="50" t="n">
        <f aca="false">ROUND((M83+N83),2)</f>
        <v>0</v>
      </c>
      <c r="P83" s="51" t="s">
        <v>28</v>
      </c>
      <c r="Q83" s="50" t="n">
        <f aca="false">ROUND(M83*F83,2)</f>
        <v>0</v>
      </c>
      <c r="R83" s="50" t="n">
        <f aca="false">ROUND(N83*F83,2)</f>
        <v>0</v>
      </c>
      <c r="S83" s="52" t="n">
        <f aca="false">ROUND(Q83+R83,2)</f>
        <v>0</v>
      </c>
    </row>
    <row r="84" customFormat="false" ht="22.35" hidden="false" customHeight="false" outlineLevel="0" collapsed="false">
      <c r="A84" s="97" t="s">
        <v>131</v>
      </c>
      <c r="B84" s="45" t="s">
        <v>8</v>
      </c>
      <c r="C84" s="96" t="n">
        <v>104315</v>
      </c>
      <c r="D84" s="47" t="s">
        <v>63</v>
      </c>
      <c r="E84" s="48" t="s">
        <v>42</v>
      </c>
      <c r="F84" s="49" t="n">
        <v>3</v>
      </c>
      <c r="G84" s="50"/>
      <c r="H84" s="50"/>
      <c r="I84" s="50" t="n">
        <f aca="false">ROUND((H84+G84),2)</f>
        <v>0</v>
      </c>
      <c r="J84" s="50" t="n">
        <f aca="false">ROUND((G84*F84),2)</f>
        <v>0</v>
      </c>
      <c r="K84" s="50" t="n">
        <f aca="false">ROUND((H84*F84),2)</f>
        <v>0</v>
      </c>
      <c r="L84" s="50" t="n">
        <f aca="false">ROUND((K84+J84),2)</f>
        <v>0</v>
      </c>
      <c r="M84" s="50" t="n">
        <f aca="false">ROUND((IF(P84="BDI 1",((1+($S$3/100))*G84),((1+($S$4/100))*G84))),2)</f>
        <v>0</v>
      </c>
      <c r="N84" s="50" t="n">
        <f aca="false">ROUND((IF(P84="BDI 1",((1+($S$3/100))*H84),((1+($S$4/100))*H84))),2)</f>
        <v>0</v>
      </c>
      <c r="O84" s="50" t="n">
        <f aca="false">ROUND((M84+N84),2)</f>
        <v>0</v>
      </c>
      <c r="P84" s="51" t="s">
        <v>28</v>
      </c>
      <c r="Q84" s="50" t="n">
        <f aca="false">ROUND(M84*F84,2)</f>
        <v>0</v>
      </c>
      <c r="R84" s="50" t="n">
        <f aca="false">ROUND(N84*F84,2)</f>
        <v>0</v>
      </c>
      <c r="S84" s="52" t="n">
        <f aca="false">ROUND(Q84+R84,2)</f>
        <v>0</v>
      </c>
    </row>
    <row r="85" customFormat="false" ht="32.8" hidden="false" customHeight="false" outlineLevel="0" collapsed="false">
      <c r="A85" s="97" t="s">
        <v>132</v>
      </c>
      <c r="B85" s="45" t="s">
        <v>8</v>
      </c>
      <c r="C85" s="96" t="n">
        <v>91845</v>
      </c>
      <c r="D85" s="47" t="s">
        <v>65</v>
      </c>
      <c r="E85" s="48" t="s">
        <v>42</v>
      </c>
      <c r="F85" s="49" t="n">
        <v>3</v>
      </c>
      <c r="G85" s="50"/>
      <c r="H85" s="50"/>
      <c r="I85" s="50" t="n">
        <f aca="false">ROUND((H85+G85),2)</f>
        <v>0</v>
      </c>
      <c r="J85" s="50" t="n">
        <f aca="false">ROUND((G85*F85),2)</f>
        <v>0</v>
      </c>
      <c r="K85" s="50" t="n">
        <f aca="false">ROUND((H85*F85),2)</f>
        <v>0</v>
      </c>
      <c r="L85" s="50" t="n">
        <f aca="false">ROUND((K85+J85),2)</f>
        <v>0</v>
      </c>
      <c r="M85" s="50" t="n">
        <f aca="false">ROUND((IF(P85="BDI 1",((1+($S$3/100))*G85),((1+($S$4/100))*G85))),2)</f>
        <v>0</v>
      </c>
      <c r="N85" s="50" t="n">
        <f aca="false">ROUND((IF(P85="BDI 1",((1+($S$3/100))*H85),((1+($S$4/100))*H85))),2)</f>
        <v>0</v>
      </c>
      <c r="O85" s="50" t="n">
        <f aca="false">ROUND((M85+N85),2)</f>
        <v>0</v>
      </c>
      <c r="P85" s="51" t="s">
        <v>28</v>
      </c>
      <c r="Q85" s="50" t="n">
        <f aca="false">ROUND(M85*F85,2)</f>
        <v>0</v>
      </c>
      <c r="R85" s="50" t="n">
        <f aca="false">ROUND(N85*F85,2)</f>
        <v>0</v>
      </c>
      <c r="S85" s="52" t="n">
        <f aca="false">ROUND(Q85+R85,2)</f>
        <v>0</v>
      </c>
    </row>
    <row r="86" customFormat="false" ht="15" hidden="false" customHeight="false" outlineLevel="0" collapsed="false">
      <c r="A86" s="53"/>
      <c r="B86" s="54"/>
      <c r="C86" s="55"/>
      <c r="D86" s="56"/>
      <c r="E86" s="55"/>
      <c r="F86" s="57"/>
      <c r="G86" s="57"/>
      <c r="H86" s="57"/>
      <c r="I86" s="58"/>
      <c r="J86" s="58"/>
      <c r="K86" s="58"/>
      <c r="L86" s="58"/>
      <c r="M86" s="59"/>
      <c r="N86" s="59"/>
      <c r="O86" s="59"/>
      <c r="P86" s="59"/>
      <c r="Q86" s="59"/>
      <c r="R86" s="59"/>
      <c r="S86" s="60"/>
    </row>
    <row r="87" customFormat="false" ht="15" hidden="false" customHeight="false" outlineLevel="0" collapsed="false">
      <c r="A87" s="37" t="n">
        <v>7</v>
      </c>
      <c r="B87" s="38"/>
      <c r="C87" s="39"/>
      <c r="D87" s="40" t="s">
        <v>519</v>
      </c>
      <c r="E87" s="40"/>
      <c r="F87" s="41"/>
      <c r="G87" s="42"/>
      <c r="H87" s="42"/>
      <c r="I87" s="42"/>
      <c r="J87" s="42" t="n">
        <f aca="false">SUBTOTAL(9,J88:J100)</f>
        <v>0</v>
      </c>
      <c r="K87" s="42" t="n">
        <f aca="false">SUBTOTAL(9,K88:K100)</f>
        <v>0</v>
      </c>
      <c r="L87" s="42" t="n">
        <f aca="false">SUBTOTAL(9,L88:L100)</f>
        <v>0</v>
      </c>
      <c r="M87" s="42"/>
      <c r="N87" s="42"/>
      <c r="O87" s="42"/>
      <c r="P87" s="42"/>
      <c r="Q87" s="42" t="n">
        <f aca="false">SUBTOTAL(9,Q88:Q100)</f>
        <v>0</v>
      </c>
      <c r="R87" s="42" t="n">
        <f aca="false">SUBTOTAL(9,R88:R100)</f>
        <v>0</v>
      </c>
      <c r="S87" s="43" t="n">
        <f aca="false">SUBTOTAL(9,S88:S100)</f>
        <v>0</v>
      </c>
    </row>
    <row r="88" customFormat="false" ht="22.35" hidden="false" customHeight="false" outlineLevel="0" collapsed="false">
      <c r="A88" s="97" t="s">
        <v>135</v>
      </c>
      <c r="B88" s="45" t="s">
        <v>8</v>
      </c>
      <c r="C88" s="96" t="n">
        <v>103276</v>
      </c>
      <c r="D88" s="47" t="s">
        <v>399</v>
      </c>
      <c r="E88" s="48" t="s">
        <v>40</v>
      </c>
      <c r="F88" s="49" t="n">
        <v>1</v>
      </c>
      <c r="G88" s="50"/>
      <c r="H88" s="50"/>
      <c r="I88" s="50" t="n">
        <f aca="false">ROUND((H88+G88),2)</f>
        <v>0</v>
      </c>
      <c r="J88" s="50" t="n">
        <f aca="false">ROUND((G88*F88),2)</f>
        <v>0</v>
      </c>
      <c r="K88" s="50" t="n">
        <f aca="false">ROUND((H88*F88),2)</f>
        <v>0</v>
      </c>
      <c r="L88" s="50" t="n">
        <f aca="false">ROUND((K88+J88),2)</f>
        <v>0</v>
      </c>
      <c r="M88" s="50" t="n">
        <f aca="false">ROUND((IF(P88="BDI 1",((1+($S$3/100))*G88),((1+($S$4/100))*G88))),2)</f>
        <v>0</v>
      </c>
      <c r="N88" s="50" t="n">
        <f aca="false">ROUND((IF(P88="BDI 1",((1+($S$3/100))*H88),((1+($S$4/100))*H88))),2)</f>
        <v>0</v>
      </c>
      <c r="O88" s="50" t="n">
        <f aca="false">ROUND((M88+N88),2)</f>
        <v>0</v>
      </c>
      <c r="P88" s="51" t="s">
        <v>28</v>
      </c>
      <c r="Q88" s="50" t="n">
        <f aca="false">ROUND(M88*F88,2)</f>
        <v>0</v>
      </c>
      <c r="R88" s="50" t="n">
        <f aca="false">ROUND(N88*F88,2)</f>
        <v>0</v>
      </c>
      <c r="S88" s="52" t="n">
        <f aca="false">ROUND(Q88+R88,2)</f>
        <v>0</v>
      </c>
    </row>
    <row r="89" customFormat="false" ht="32.8" hidden="false" customHeight="false" outlineLevel="0" collapsed="false">
      <c r="A89" s="97" t="s">
        <v>136</v>
      </c>
      <c r="B89" s="45" t="s">
        <v>8</v>
      </c>
      <c r="C89" s="96" t="n">
        <v>103290</v>
      </c>
      <c r="D89" s="47" t="s">
        <v>41</v>
      </c>
      <c r="E89" s="48" t="s">
        <v>42</v>
      </c>
      <c r="F89" s="49" t="n">
        <v>14</v>
      </c>
      <c r="G89" s="50"/>
      <c r="H89" s="50"/>
      <c r="I89" s="50" t="n">
        <f aca="false">ROUND((H89+G89),2)</f>
        <v>0</v>
      </c>
      <c r="J89" s="50" t="n">
        <f aca="false">ROUND((G89*F89),2)</f>
        <v>0</v>
      </c>
      <c r="K89" s="50" t="n">
        <f aca="false">ROUND((H89*F89),2)</f>
        <v>0</v>
      </c>
      <c r="L89" s="50" t="n">
        <f aca="false">ROUND((K89+J89),2)</f>
        <v>0</v>
      </c>
      <c r="M89" s="50" t="n">
        <f aca="false">ROUND((IF(P89="BDI 1",((1+($S$3/100))*G89),((1+($S$4/100))*G89))),2)</f>
        <v>0</v>
      </c>
      <c r="N89" s="50" t="n">
        <f aca="false">ROUND((IF(P89="BDI 1",((1+($S$3/100))*H89),((1+($S$4/100))*H89))),2)</f>
        <v>0</v>
      </c>
      <c r="O89" s="50" t="n">
        <f aca="false">ROUND((M89+N89),2)</f>
        <v>0</v>
      </c>
      <c r="P89" s="51" t="s">
        <v>28</v>
      </c>
      <c r="Q89" s="50" t="n">
        <f aca="false">ROUND(M89*F89,2)</f>
        <v>0</v>
      </c>
      <c r="R89" s="50" t="n">
        <f aca="false">ROUND(N89*F89,2)</f>
        <v>0</v>
      </c>
      <c r="S89" s="52" t="n">
        <f aca="false">ROUND(Q89+R89,2)</f>
        <v>0</v>
      </c>
    </row>
    <row r="90" customFormat="false" ht="22.35" hidden="false" customHeight="false" outlineLevel="0" collapsed="false">
      <c r="A90" s="97" t="s">
        <v>137</v>
      </c>
      <c r="B90" s="45" t="s">
        <v>8</v>
      </c>
      <c r="C90" s="96" t="n">
        <v>97641</v>
      </c>
      <c r="D90" s="47" t="s">
        <v>43</v>
      </c>
      <c r="E90" s="48" t="s">
        <v>27</v>
      </c>
      <c r="F90" s="49" t="n">
        <v>0.28</v>
      </c>
      <c r="G90" s="50"/>
      <c r="H90" s="50"/>
      <c r="I90" s="50" t="n">
        <f aca="false">ROUND((H90+G90),2)</f>
        <v>0</v>
      </c>
      <c r="J90" s="50" t="n">
        <f aca="false">ROUND((G90*F90),2)</f>
        <v>0</v>
      </c>
      <c r="K90" s="50" t="n">
        <f aca="false">ROUND((H90*F90),2)</f>
        <v>0</v>
      </c>
      <c r="L90" s="50" t="n">
        <f aca="false">ROUND((K90+J90),2)</f>
        <v>0</v>
      </c>
      <c r="M90" s="50" t="n">
        <f aca="false">ROUND((IF(P90="BDI 1",((1+($S$3/100))*G90),((1+($S$4/100))*G90))),2)</f>
        <v>0</v>
      </c>
      <c r="N90" s="50" t="n">
        <f aca="false">ROUND((IF(P90="BDI 1",((1+($S$3/100))*H90),((1+($S$4/100))*H90))),2)</f>
        <v>0</v>
      </c>
      <c r="O90" s="50" t="n">
        <f aca="false">ROUND((M90+N90),2)</f>
        <v>0</v>
      </c>
      <c r="P90" s="51" t="s">
        <v>28</v>
      </c>
      <c r="Q90" s="50" t="n">
        <f aca="false">ROUND(M90*F90,2)</f>
        <v>0</v>
      </c>
      <c r="R90" s="50" t="n">
        <f aca="false">ROUND(N90*F90,2)</f>
        <v>0</v>
      </c>
      <c r="S90" s="52" t="n">
        <f aca="false">ROUND(Q90+R90,2)</f>
        <v>0</v>
      </c>
    </row>
    <row r="91" customFormat="false" ht="22.35" hidden="false" customHeight="false" outlineLevel="0" collapsed="false">
      <c r="A91" s="97" t="s">
        <v>138</v>
      </c>
      <c r="B91" s="45" t="s">
        <v>8</v>
      </c>
      <c r="C91" s="96" t="n">
        <v>96113</v>
      </c>
      <c r="D91" s="47" t="s">
        <v>45</v>
      </c>
      <c r="E91" s="48" t="s">
        <v>27</v>
      </c>
      <c r="F91" s="49" t="n">
        <v>0.31</v>
      </c>
      <c r="G91" s="50"/>
      <c r="H91" s="50"/>
      <c r="I91" s="50" t="n">
        <f aca="false">ROUND((H91+G91),2)</f>
        <v>0</v>
      </c>
      <c r="J91" s="50" t="n">
        <f aca="false">ROUND((G91*F91),2)</f>
        <v>0</v>
      </c>
      <c r="K91" s="50" t="n">
        <f aca="false">ROUND((H91*F91),2)</f>
        <v>0</v>
      </c>
      <c r="L91" s="50" t="n">
        <f aca="false">ROUND((K91+J91),2)</f>
        <v>0</v>
      </c>
      <c r="M91" s="50" t="n">
        <f aca="false">ROUND((IF(P91="BDI 1",((1+($S$3/100))*G91),((1+($S$4/100))*G91))),2)</f>
        <v>0</v>
      </c>
      <c r="N91" s="50" t="n">
        <f aca="false">ROUND((IF(P91="BDI 1",((1+($S$3/100))*H91),((1+($S$4/100))*H91))),2)</f>
        <v>0</v>
      </c>
      <c r="O91" s="50" t="n">
        <f aca="false">ROUND((M91+N91),2)</f>
        <v>0</v>
      </c>
      <c r="P91" s="51" t="s">
        <v>28</v>
      </c>
      <c r="Q91" s="50" t="n">
        <f aca="false">ROUND(M91*F91,2)</f>
        <v>0</v>
      </c>
      <c r="R91" s="50" t="n">
        <f aca="false">ROUND(N91*F91,2)</f>
        <v>0</v>
      </c>
      <c r="S91" s="52" t="n">
        <f aca="false">ROUND(Q91+R91,2)</f>
        <v>0</v>
      </c>
    </row>
    <row r="92" customFormat="false" ht="32.8" hidden="false" customHeight="false" outlineLevel="0" collapsed="false">
      <c r="A92" s="97" t="s">
        <v>139</v>
      </c>
      <c r="B92" s="45" t="s">
        <v>8</v>
      </c>
      <c r="C92" s="96" t="n">
        <v>90437</v>
      </c>
      <c r="D92" s="47" t="s">
        <v>47</v>
      </c>
      <c r="E92" s="48" t="s">
        <v>40</v>
      </c>
      <c r="F92" s="49" t="n">
        <v>3</v>
      </c>
      <c r="G92" s="50"/>
      <c r="H92" s="50"/>
      <c r="I92" s="50" t="n">
        <f aca="false">ROUND((H92+G92),2)</f>
        <v>0</v>
      </c>
      <c r="J92" s="50" t="n">
        <f aca="false">ROUND((G92*F92),2)</f>
        <v>0</v>
      </c>
      <c r="K92" s="50" t="n">
        <f aca="false">ROUND((H92*F92),2)</f>
        <v>0</v>
      </c>
      <c r="L92" s="50" t="n">
        <f aca="false">ROUND((K92+J92),2)</f>
        <v>0</v>
      </c>
      <c r="M92" s="50" t="n">
        <f aca="false">ROUND((IF(P92="BDI 1",((1+($S$3/100))*G92),((1+($S$4/100))*G92))),2)</f>
        <v>0</v>
      </c>
      <c r="N92" s="50" t="n">
        <f aca="false">ROUND((IF(P92="BDI 1",((1+($S$3/100))*H92),((1+($S$4/100))*H92))),2)</f>
        <v>0</v>
      </c>
      <c r="O92" s="50" t="n">
        <f aca="false">ROUND((M92+N92),2)</f>
        <v>0</v>
      </c>
      <c r="P92" s="51" t="s">
        <v>28</v>
      </c>
      <c r="Q92" s="50" t="n">
        <f aca="false">ROUND(M92*F92,2)</f>
        <v>0</v>
      </c>
      <c r="R92" s="50" t="n">
        <f aca="false">ROUND(N92*F92,2)</f>
        <v>0</v>
      </c>
      <c r="S92" s="52" t="n">
        <f aca="false">ROUND(Q92+R92,2)</f>
        <v>0</v>
      </c>
    </row>
    <row r="93" customFormat="false" ht="15" hidden="false" customHeight="false" outlineLevel="0" collapsed="false">
      <c r="A93" s="97" t="s">
        <v>140</v>
      </c>
      <c r="B93" s="45" t="s">
        <v>8</v>
      </c>
      <c r="C93" s="96" t="n">
        <v>38124</v>
      </c>
      <c r="D93" s="47" t="s">
        <v>49</v>
      </c>
      <c r="E93" s="48" t="s">
        <v>40</v>
      </c>
      <c r="F93" s="49" t="n">
        <v>1</v>
      </c>
      <c r="G93" s="50"/>
      <c r="H93" s="50"/>
      <c r="I93" s="50" t="n">
        <f aca="false">ROUND((H93+G93),2)</f>
        <v>0</v>
      </c>
      <c r="J93" s="50" t="n">
        <f aca="false">ROUND((G93*F93),2)</f>
        <v>0</v>
      </c>
      <c r="K93" s="50" t="n">
        <f aca="false">ROUND((H93*F93),2)</f>
        <v>0</v>
      </c>
      <c r="L93" s="50" t="n">
        <f aca="false">ROUND((K93+J93),2)</f>
        <v>0</v>
      </c>
      <c r="M93" s="50" t="n">
        <f aca="false">ROUND((IF(P93="BDI 1",((1+($S$3/100))*G93),((1+($S$4/100))*G93))),2)</f>
        <v>0</v>
      </c>
      <c r="N93" s="50" t="n">
        <f aca="false">ROUND((IF(P93="BDI 1",((1+($S$3/100))*H93),((1+($S$4/100))*H93))),2)</f>
        <v>0</v>
      </c>
      <c r="O93" s="50" t="n">
        <f aca="false">ROUND((M93+N93),2)</f>
        <v>0</v>
      </c>
      <c r="P93" s="51" t="s">
        <v>28</v>
      </c>
      <c r="Q93" s="50" t="n">
        <f aca="false">ROUND(M93*F93,2)</f>
        <v>0</v>
      </c>
      <c r="R93" s="50" t="n">
        <f aca="false">ROUND(N93*F93,2)</f>
        <v>0</v>
      </c>
      <c r="S93" s="52" t="n">
        <f aca="false">ROUND(Q93+R93,2)</f>
        <v>0</v>
      </c>
    </row>
    <row r="94" customFormat="false" ht="22.35" hidden="false" customHeight="false" outlineLevel="0" collapsed="false">
      <c r="A94" s="97" t="s">
        <v>141</v>
      </c>
      <c r="B94" s="45" t="s">
        <v>51</v>
      </c>
      <c r="C94" s="96" t="n">
        <v>63148</v>
      </c>
      <c r="D94" s="47" t="s">
        <v>52</v>
      </c>
      <c r="E94" s="48" t="s">
        <v>42</v>
      </c>
      <c r="F94" s="49" t="n">
        <v>14</v>
      </c>
      <c r="G94" s="50"/>
      <c r="H94" s="50"/>
      <c r="I94" s="50" t="n">
        <f aca="false">ROUND((H94+G94),2)</f>
        <v>0</v>
      </c>
      <c r="J94" s="50" t="n">
        <f aca="false">ROUND((G94*F94),2)</f>
        <v>0</v>
      </c>
      <c r="K94" s="50" t="n">
        <f aca="false">ROUND((H94*F94),2)</f>
        <v>0</v>
      </c>
      <c r="L94" s="50" t="n">
        <f aca="false">ROUND((K94+J94),2)</f>
        <v>0</v>
      </c>
      <c r="M94" s="50" t="n">
        <f aca="false">ROUND((IF(P94="BDI 1",((1+($S$3/100))*G94),((1+($S$4/100))*G94))),2)</f>
        <v>0</v>
      </c>
      <c r="N94" s="50" t="n">
        <f aca="false">ROUND((IF(P94="BDI 1",((1+($S$3/100))*H94),((1+($S$4/100))*H94))),2)</f>
        <v>0</v>
      </c>
      <c r="O94" s="50" t="n">
        <f aca="false">ROUND((M94+N94),2)</f>
        <v>0</v>
      </c>
      <c r="P94" s="51" t="s">
        <v>28</v>
      </c>
      <c r="Q94" s="50" t="n">
        <f aca="false">ROUND(M94*F94,2)</f>
        <v>0</v>
      </c>
      <c r="R94" s="50" t="n">
        <f aca="false">ROUND(N94*F94,2)</f>
        <v>0</v>
      </c>
      <c r="S94" s="52" t="n">
        <f aca="false">ROUND(Q94+R94,2)</f>
        <v>0</v>
      </c>
    </row>
    <row r="95" customFormat="false" ht="32.8" hidden="false" customHeight="false" outlineLevel="0" collapsed="false">
      <c r="A95" s="97" t="s">
        <v>142</v>
      </c>
      <c r="B95" s="45" t="s">
        <v>51</v>
      </c>
      <c r="C95" s="96" t="n">
        <v>101</v>
      </c>
      <c r="D95" s="47" t="s">
        <v>391</v>
      </c>
      <c r="E95" s="48" t="s">
        <v>42</v>
      </c>
      <c r="F95" s="49" t="n">
        <v>14</v>
      </c>
      <c r="G95" s="50"/>
      <c r="H95" s="50"/>
      <c r="I95" s="50" t="n">
        <f aca="false">ROUND((H95+G95),2)</f>
        <v>0</v>
      </c>
      <c r="J95" s="50" t="n">
        <f aca="false">ROUND((G95*F95),2)</f>
        <v>0</v>
      </c>
      <c r="K95" s="50" t="n">
        <f aca="false">ROUND((H95*F95),2)</f>
        <v>0</v>
      </c>
      <c r="L95" s="50" t="n">
        <f aca="false">ROUND((K95+J95),2)</f>
        <v>0</v>
      </c>
      <c r="M95" s="50" t="n">
        <f aca="false">ROUND((IF(P95="BDI 1",((1+($S$3/100))*G95),((1+($S$4/100))*G95))),2)</f>
        <v>0</v>
      </c>
      <c r="N95" s="50" t="n">
        <f aca="false">ROUND((IF(P95="BDI 1",((1+($S$3/100))*H95),((1+($S$4/100))*H95))),2)</f>
        <v>0</v>
      </c>
      <c r="O95" s="50" t="n">
        <f aca="false">ROUND((M95+N95),2)</f>
        <v>0</v>
      </c>
      <c r="P95" s="51" t="s">
        <v>28</v>
      </c>
      <c r="Q95" s="50" t="n">
        <f aca="false">ROUND(M95*F95,2)</f>
        <v>0</v>
      </c>
      <c r="R95" s="50" t="n">
        <f aca="false">ROUND(N95*F95,2)</f>
        <v>0</v>
      </c>
      <c r="S95" s="52" t="n">
        <f aca="false">ROUND(Q95+R95,2)</f>
        <v>0</v>
      </c>
    </row>
    <row r="96" customFormat="false" ht="15" hidden="false" customHeight="false" outlineLevel="0" collapsed="false">
      <c r="A96" s="97" t="s">
        <v>143</v>
      </c>
      <c r="B96" s="45" t="s">
        <v>51</v>
      </c>
      <c r="C96" s="96" t="n">
        <v>96</v>
      </c>
      <c r="D96" s="47" t="s">
        <v>56</v>
      </c>
      <c r="E96" s="48" t="s">
        <v>42</v>
      </c>
      <c r="F96" s="49" t="n">
        <v>14.6</v>
      </c>
      <c r="G96" s="50"/>
      <c r="H96" s="50"/>
      <c r="I96" s="50" t="n">
        <f aca="false">ROUND((H96+G96),2)</f>
        <v>0</v>
      </c>
      <c r="J96" s="50" t="n">
        <f aca="false">ROUND((G96*F96),2)</f>
        <v>0</v>
      </c>
      <c r="K96" s="50" t="n">
        <f aca="false">ROUND((H96*F96),2)</f>
        <v>0</v>
      </c>
      <c r="L96" s="50" t="n">
        <f aca="false">ROUND((K96+J96),2)</f>
        <v>0</v>
      </c>
      <c r="M96" s="50" t="n">
        <f aca="false">ROUND((IF(P96="BDI 1",((1+($S$3/100))*G96),((1+($S$4/100))*G96))),2)</f>
        <v>0</v>
      </c>
      <c r="N96" s="50" t="n">
        <f aca="false">ROUND((IF(P96="BDI 1",((1+($S$3/100))*H96),((1+($S$4/100))*H96))),2)</f>
        <v>0</v>
      </c>
      <c r="O96" s="50" t="n">
        <f aca="false">ROUND((M96+N96),2)</f>
        <v>0</v>
      </c>
      <c r="P96" s="51" t="s">
        <v>28</v>
      </c>
      <c r="Q96" s="50" t="n">
        <f aca="false">ROUND(M96*F96,2)</f>
        <v>0</v>
      </c>
      <c r="R96" s="50" t="n">
        <f aca="false">ROUND(N96*F96,2)</f>
        <v>0</v>
      </c>
      <c r="S96" s="52" t="n">
        <f aca="false">ROUND(Q96+R96,2)</f>
        <v>0</v>
      </c>
    </row>
    <row r="97" customFormat="false" ht="15" hidden="false" customHeight="false" outlineLevel="0" collapsed="false">
      <c r="A97" s="97" t="s">
        <v>144</v>
      </c>
      <c r="B97" s="45" t="s">
        <v>58</v>
      </c>
      <c r="C97" s="96" t="n">
        <v>195</v>
      </c>
      <c r="D97" s="47" t="s">
        <v>59</v>
      </c>
      <c r="E97" s="48" t="s">
        <v>40</v>
      </c>
      <c r="F97" s="49" t="n">
        <v>1</v>
      </c>
      <c r="G97" s="50"/>
      <c r="H97" s="50"/>
      <c r="I97" s="50" t="n">
        <f aca="false">ROUND((H97+G97),2)</f>
        <v>0</v>
      </c>
      <c r="J97" s="50" t="n">
        <f aca="false">ROUND((G97*F97),2)</f>
        <v>0</v>
      </c>
      <c r="K97" s="50" t="n">
        <f aca="false">ROUND((H97*F97),2)</f>
        <v>0</v>
      </c>
      <c r="L97" s="50" t="n">
        <f aca="false">ROUND((K97+J97),2)</f>
        <v>0</v>
      </c>
      <c r="M97" s="50" t="n">
        <f aca="false">ROUND((IF(P97="BDI 1",((1+($S$3/100))*G97),((1+($S$4/100))*G97))),2)</f>
        <v>0</v>
      </c>
      <c r="N97" s="50" t="n">
        <f aca="false">ROUND((IF(P97="BDI 1",((1+($S$3/100))*H97),((1+($S$4/100))*H97))),2)</f>
        <v>0</v>
      </c>
      <c r="O97" s="50" t="n">
        <f aca="false">ROUND((M97+N97),2)</f>
        <v>0</v>
      </c>
      <c r="P97" s="51" t="s">
        <v>28</v>
      </c>
      <c r="Q97" s="50" t="n">
        <f aca="false">ROUND(M97*F97,2)</f>
        <v>0</v>
      </c>
      <c r="R97" s="50" t="n">
        <f aca="false">ROUND(N97*F97,2)</f>
        <v>0</v>
      </c>
      <c r="S97" s="52" t="n">
        <f aca="false">ROUND(Q97+R97,2)</f>
        <v>0</v>
      </c>
    </row>
    <row r="98" customFormat="false" ht="15" hidden="false" customHeight="false" outlineLevel="0" collapsed="false">
      <c r="A98" s="97" t="s">
        <v>145</v>
      </c>
      <c r="B98" s="45" t="s">
        <v>51</v>
      </c>
      <c r="C98" s="96" t="n">
        <v>98</v>
      </c>
      <c r="D98" s="47" t="s">
        <v>61</v>
      </c>
      <c r="E98" s="48" t="s">
        <v>40</v>
      </c>
      <c r="F98" s="49" t="n">
        <v>1</v>
      </c>
      <c r="G98" s="50"/>
      <c r="H98" s="50"/>
      <c r="I98" s="50" t="n">
        <f aca="false">ROUND((H98+G98),2)</f>
        <v>0</v>
      </c>
      <c r="J98" s="50" t="n">
        <f aca="false">ROUND((G98*F98),2)</f>
        <v>0</v>
      </c>
      <c r="K98" s="50" t="n">
        <f aca="false">ROUND((H98*F98),2)</f>
        <v>0</v>
      </c>
      <c r="L98" s="50" t="n">
        <f aca="false">ROUND((K98+J98),2)</f>
        <v>0</v>
      </c>
      <c r="M98" s="50" t="n">
        <f aca="false">ROUND((IF(P98="BDI 1",((1+($S$3/100))*G98),((1+($S$4/100))*G98))),2)</f>
        <v>0</v>
      </c>
      <c r="N98" s="50" t="n">
        <f aca="false">ROUND((IF(P98="BDI 1",((1+($S$3/100))*H98),((1+($S$4/100))*H98))),2)</f>
        <v>0</v>
      </c>
      <c r="O98" s="50" t="n">
        <f aca="false">ROUND((M98+N98),2)</f>
        <v>0</v>
      </c>
      <c r="P98" s="51" t="s">
        <v>28</v>
      </c>
      <c r="Q98" s="50" t="n">
        <f aca="false">ROUND(M98*F98,2)</f>
        <v>0</v>
      </c>
      <c r="R98" s="50" t="n">
        <f aca="false">ROUND(N98*F98,2)</f>
        <v>0</v>
      </c>
      <c r="S98" s="52" t="n">
        <f aca="false">ROUND(Q98+R98,2)</f>
        <v>0</v>
      </c>
    </row>
    <row r="99" customFormat="false" ht="22.35" hidden="false" customHeight="false" outlineLevel="0" collapsed="false">
      <c r="A99" s="97" t="s">
        <v>146</v>
      </c>
      <c r="B99" s="45" t="s">
        <v>8</v>
      </c>
      <c r="C99" s="96" t="n">
        <v>104315</v>
      </c>
      <c r="D99" s="47" t="s">
        <v>63</v>
      </c>
      <c r="E99" s="48" t="s">
        <v>42</v>
      </c>
      <c r="F99" s="49" t="n">
        <v>14</v>
      </c>
      <c r="G99" s="50"/>
      <c r="H99" s="50"/>
      <c r="I99" s="50" t="n">
        <f aca="false">ROUND((H99+G99),2)</f>
        <v>0</v>
      </c>
      <c r="J99" s="50" t="n">
        <f aca="false">ROUND((G99*F99),2)</f>
        <v>0</v>
      </c>
      <c r="K99" s="50" t="n">
        <f aca="false">ROUND((H99*F99),2)</f>
        <v>0</v>
      </c>
      <c r="L99" s="50" t="n">
        <f aca="false">ROUND((K99+J99),2)</f>
        <v>0</v>
      </c>
      <c r="M99" s="50" t="n">
        <f aca="false">ROUND((IF(P99="BDI 1",((1+($S$3/100))*G99),((1+($S$4/100))*G99))),2)</f>
        <v>0</v>
      </c>
      <c r="N99" s="50" t="n">
        <f aca="false">ROUND((IF(P99="BDI 1",((1+($S$3/100))*H99),((1+($S$4/100))*H99))),2)</f>
        <v>0</v>
      </c>
      <c r="O99" s="50" t="n">
        <f aca="false">ROUND((M99+N99),2)</f>
        <v>0</v>
      </c>
      <c r="P99" s="51" t="s">
        <v>28</v>
      </c>
      <c r="Q99" s="50" t="n">
        <f aca="false">ROUND(M99*F99,2)</f>
        <v>0</v>
      </c>
      <c r="R99" s="50" t="n">
        <f aca="false">ROUND(N99*F99,2)</f>
        <v>0</v>
      </c>
      <c r="S99" s="52" t="n">
        <f aca="false">ROUND(Q99+R99,2)</f>
        <v>0</v>
      </c>
    </row>
    <row r="100" customFormat="false" ht="32.8" hidden="false" customHeight="false" outlineLevel="0" collapsed="false">
      <c r="A100" s="97" t="s">
        <v>520</v>
      </c>
      <c r="B100" s="45" t="s">
        <v>8</v>
      </c>
      <c r="C100" s="96" t="n">
        <v>91845</v>
      </c>
      <c r="D100" s="47" t="s">
        <v>65</v>
      </c>
      <c r="E100" s="48" t="s">
        <v>42</v>
      </c>
      <c r="F100" s="49" t="n">
        <v>14</v>
      </c>
      <c r="G100" s="50"/>
      <c r="H100" s="50"/>
      <c r="I100" s="50" t="n">
        <f aca="false">ROUND((H100+G100),2)</f>
        <v>0</v>
      </c>
      <c r="J100" s="50" t="n">
        <f aca="false">ROUND((G100*F100),2)</f>
        <v>0</v>
      </c>
      <c r="K100" s="50" t="n">
        <f aca="false">ROUND((H100*F100),2)</f>
        <v>0</v>
      </c>
      <c r="L100" s="50" t="n">
        <f aca="false">ROUND((K100+J100),2)</f>
        <v>0</v>
      </c>
      <c r="M100" s="50" t="n">
        <f aca="false">ROUND((IF(P100="BDI 1",((1+($S$3/100))*G100),((1+($S$4/100))*G100))),2)</f>
        <v>0</v>
      </c>
      <c r="N100" s="50" t="n">
        <f aca="false">ROUND((IF(P100="BDI 1",((1+($S$3/100))*H100),((1+($S$4/100))*H100))),2)</f>
        <v>0</v>
      </c>
      <c r="O100" s="50" t="n">
        <f aca="false">ROUND((M100+N100),2)</f>
        <v>0</v>
      </c>
      <c r="P100" s="51" t="s">
        <v>28</v>
      </c>
      <c r="Q100" s="50" t="n">
        <f aca="false">ROUND(M100*F100,2)</f>
        <v>0</v>
      </c>
      <c r="R100" s="50" t="n">
        <f aca="false">ROUND(N100*F100,2)</f>
        <v>0</v>
      </c>
      <c r="S100" s="52" t="n">
        <f aca="false">ROUND(Q100+R100,2)</f>
        <v>0</v>
      </c>
    </row>
    <row r="101" customFormat="false" ht="15" hidden="false" customHeight="false" outlineLevel="0" collapsed="false">
      <c r="A101" s="53"/>
      <c r="B101" s="54"/>
      <c r="C101" s="55"/>
      <c r="D101" s="56"/>
      <c r="E101" s="55"/>
      <c r="F101" s="57"/>
      <c r="G101" s="57"/>
      <c r="H101" s="57"/>
      <c r="I101" s="58"/>
      <c r="J101" s="58"/>
      <c r="K101" s="58"/>
      <c r="L101" s="58"/>
      <c r="M101" s="59"/>
      <c r="N101" s="59"/>
      <c r="O101" s="59"/>
      <c r="P101" s="59"/>
      <c r="Q101" s="59"/>
      <c r="R101" s="59"/>
      <c r="S101" s="60"/>
    </row>
    <row r="102" customFormat="false" ht="15" hidden="false" customHeight="false" outlineLevel="0" collapsed="false">
      <c r="A102" s="37" t="n">
        <v>8</v>
      </c>
      <c r="B102" s="38"/>
      <c r="C102" s="39"/>
      <c r="D102" s="40" t="s">
        <v>521</v>
      </c>
      <c r="E102" s="40"/>
      <c r="F102" s="41"/>
      <c r="G102" s="42"/>
      <c r="H102" s="42"/>
      <c r="I102" s="42"/>
      <c r="J102" s="42" t="n">
        <f aca="false">SUBTOTAL(9,J103:J115)</f>
        <v>0</v>
      </c>
      <c r="K102" s="42" t="n">
        <f aca="false">SUBTOTAL(9,K103:K115)</f>
        <v>0</v>
      </c>
      <c r="L102" s="42" t="n">
        <f aca="false">SUBTOTAL(9,L103:L115)</f>
        <v>0</v>
      </c>
      <c r="M102" s="42"/>
      <c r="N102" s="42"/>
      <c r="O102" s="42"/>
      <c r="P102" s="42"/>
      <c r="Q102" s="42" t="n">
        <f aca="false">SUBTOTAL(9,Q103:Q115)</f>
        <v>0</v>
      </c>
      <c r="R102" s="42" t="n">
        <f aca="false">SUBTOTAL(9,R103:R115)</f>
        <v>0</v>
      </c>
      <c r="S102" s="43" t="n">
        <f aca="false">SUBTOTAL(9,S103:S115)</f>
        <v>0</v>
      </c>
    </row>
    <row r="103" customFormat="false" ht="22.35" hidden="false" customHeight="false" outlineLevel="0" collapsed="false">
      <c r="A103" s="97" t="s">
        <v>148</v>
      </c>
      <c r="B103" s="45" t="s">
        <v>8</v>
      </c>
      <c r="C103" s="96" t="n">
        <v>103276</v>
      </c>
      <c r="D103" s="47" t="s">
        <v>399</v>
      </c>
      <c r="E103" s="48" t="s">
        <v>40</v>
      </c>
      <c r="F103" s="49" t="n">
        <v>1</v>
      </c>
      <c r="G103" s="50"/>
      <c r="H103" s="50"/>
      <c r="I103" s="50" t="n">
        <f aca="false">ROUND((H103+G103),2)</f>
        <v>0</v>
      </c>
      <c r="J103" s="50" t="n">
        <f aca="false">ROUND((G103*F103),2)</f>
        <v>0</v>
      </c>
      <c r="K103" s="50" t="n">
        <f aca="false">ROUND((H103*F103),2)</f>
        <v>0</v>
      </c>
      <c r="L103" s="50" t="n">
        <f aca="false">ROUND((K103+J103),2)</f>
        <v>0</v>
      </c>
      <c r="M103" s="50" t="n">
        <f aca="false">ROUND((IF(P103="BDI 1",((1+($S$3/100))*G103),((1+($S$4/100))*G103))),2)</f>
        <v>0</v>
      </c>
      <c r="N103" s="50" t="n">
        <f aca="false">ROUND((IF(P103="BDI 1",((1+($S$3/100))*H103),((1+($S$4/100))*H103))),2)</f>
        <v>0</v>
      </c>
      <c r="O103" s="50" t="n">
        <f aca="false">ROUND((M103+N103),2)</f>
        <v>0</v>
      </c>
      <c r="P103" s="51" t="s">
        <v>28</v>
      </c>
      <c r="Q103" s="50" t="n">
        <f aca="false">ROUND(M103*F103,2)</f>
        <v>0</v>
      </c>
      <c r="R103" s="50" t="n">
        <f aca="false">ROUND(N103*F103,2)</f>
        <v>0</v>
      </c>
      <c r="S103" s="52" t="n">
        <f aca="false">ROUND(Q103+R103,2)</f>
        <v>0</v>
      </c>
    </row>
    <row r="104" customFormat="false" ht="32.8" hidden="false" customHeight="false" outlineLevel="0" collapsed="false">
      <c r="A104" s="97" t="s">
        <v>149</v>
      </c>
      <c r="B104" s="45" t="s">
        <v>8</v>
      </c>
      <c r="C104" s="96" t="n">
        <v>103290</v>
      </c>
      <c r="D104" s="47" t="s">
        <v>41</v>
      </c>
      <c r="E104" s="48" t="s">
        <v>42</v>
      </c>
      <c r="F104" s="49" t="n">
        <v>11</v>
      </c>
      <c r="G104" s="50"/>
      <c r="H104" s="50"/>
      <c r="I104" s="50" t="n">
        <f aca="false">ROUND((H104+G104),2)</f>
        <v>0</v>
      </c>
      <c r="J104" s="50" t="n">
        <f aca="false">ROUND((G104*F104),2)</f>
        <v>0</v>
      </c>
      <c r="K104" s="50" t="n">
        <f aca="false">ROUND((H104*F104),2)</f>
        <v>0</v>
      </c>
      <c r="L104" s="50" t="n">
        <f aca="false">ROUND((K104+J104),2)</f>
        <v>0</v>
      </c>
      <c r="M104" s="50" t="n">
        <f aca="false">ROUND((IF(P104="BDI 1",((1+($S$3/100))*G104),((1+($S$4/100))*G104))),2)</f>
        <v>0</v>
      </c>
      <c r="N104" s="50" t="n">
        <f aca="false">ROUND((IF(P104="BDI 1",((1+($S$3/100))*H104),((1+($S$4/100))*H104))),2)</f>
        <v>0</v>
      </c>
      <c r="O104" s="50" t="n">
        <f aca="false">ROUND((M104+N104),2)</f>
        <v>0</v>
      </c>
      <c r="P104" s="51" t="s">
        <v>28</v>
      </c>
      <c r="Q104" s="50" t="n">
        <f aca="false">ROUND(M104*F104,2)</f>
        <v>0</v>
      </c>
      <c r="R104" s="50" t="n">
        <f aca="false">ROUND(N104*F104,2)</f>
        <v>0</v>
      </c>
      <c r="S104" s="52" t="n">
        <f aca="false">ROUND(Q104+R104,2)</f>
        <v>0</v>
      </c>
    </row>
    <row r="105" customFormat="false" ht="32.8" hidden="false" customHeight="false" outlineLevel="0" collapsed="false">
      <c r="A105" s="97" t="s">
        <v>150</v>
      </c>
      <c r="B105" s="45" t="s">
        <v>8</v>
      </c>
      <c r="C105" s="96" t="n">
        <v>103290</v>
      </c>
      <c r="D105" s="47" t="s">
        <v>41</v>
      </c>
      <c r="E105" s="48" t="s">
        <v>42</v>
      </c>
      <c r="F105" s="49" t="n">
        <v>12</v>
      </c>
      <c r="G105" s="50"/>
      <c r="H105" s="50"/>
      <c r="I105" s="50" t="n">
        <f aca="false">ROUND((H105+G105),2)</f>
        <v>0</v>
      </c>
      <c r="J105" s="50" t="n">
        <f aca="false">ROUND((G105*F105),2)</f>
        <v>0</v>
      </c>
      <c r="K105" s="50" t="n">
        <f aca="false">ROUND((H105*F105),2)</f>
        <v>0</v>
      </c>
      <c r="L105" s="50" t="n">
        <f aca="false">ROUND((K105+J105),2)</f>
        <v>0</v>
      </c>
      <c r="M105" s="50" t="n">
        <f aca="false">ROUND((IF(P105="BDI 1",((1+($S$3/100))*G105),((1+($S$4/100))*G105))),2)</f>
        <v>0</v>
      </c>
      <c r="N105" s="50" t="n">
        <f aca="false">ROUND((IF(P105="BDI 1",((1+($S$3/100))*H105),((1+($S$4/100))*H105))),2)</f>
        <v>0</v>
      </c>
      <c r="O105" s="50" t="n">
        <f aca="false">ROUND((M105+N105),2)</f>
        <v>0</v>
      </c>
      <c r="P105" s="51" t="s">
        <v>28</v>
      </c>
      <c r="Q105" s="50" t="n">
        <f aca="false">ROUND(M105*F105,2)</f>
        <v>0</v>
      </c>
      <c r="R105" s="50" t="n">
        <f aca="false">ROUND(N105*F105,2)</f>
        <v>0</v>
      </c>
      <c r="S105" s="52" t="n">
        <f aca="false">ROUND(Q105+R105,2)</f>
        <v>0</v>
      </c>
    </row>
    <row r="106" customFormat="false" ht="22.35" hidden="false" customHeight="false" outlineLevel="0" collapsed="false">
      <c r="A106" s="97" t="s">
        <v>151</v>
      </c>
      <c r="B106" s="45" t="s">
        <v>8</v>
      </c>
      <c r="C106" s="96" t="n">
        <v>97641</v>
      </c>
      <c r="D106" s="47" t="s">
        <v>43</v>
      </c>
      <c r="E106" s="48" t="s">
        <v>27</v>
      </c>
      <c r="F106" s="49" t="n">
        <v>0.28</v>
      </c>
      <c r="G106" s="50"/>
      <c r="H106" s="50"/>
      <c r="I106" s="50" t="n">
        <f aca="false">ROUND((H106+G106),2)</f>
        <v>0</v>
      </c>
      <c r="J106" s="50" t="n">
        <f aca="false">ROUND((G106*F106),2)</f>
        <v>0</v>
      </c>
      <c r="K106" s="50" t="n">
        <f aca="false">ROUND((H106*F106),2)</f>
        <v>0</v>
      </c>
      <c r="L106" s="50" t="n">
        <f aca="false">ROUND((K106+J106),2)</f>
        <v>0</v>
      </c>
      <c r="M106" s="50" t="n">
        <f aca="false">ROUND((IF(P106="BDI 1",((1+($S$3/100))*G106),((1+($S$4/100))*G106))),2)</f>
        <v>0</v>
      </c>
      <c r="N106" s="50" t="n">
        <f aca="false">ROUND((IF(P106="BDI 1",((1+($S$3/100))*H106),((1+($S$4/100))*H106))),2)</f>
        <v>0</v>
      </c>
      <c r="O106" s="50" t="n">
        <f aca="false">ROUND((M106+N106),2)</f>
        <v>0</v>
      </c>
      <c r="P106" s="51" t="s">
        <v>28</v>
      </c>
      <c r="Q106" s="50" t="n">
        <f aca="false">ROUND(M106*F106,2)</f>
        <v>0</v>
      </c>
      <c r="R106" s="50" t="n">
        <f aca="false">ROUND(N106*F106,2)</f>
        <v>0</v>
      </c>
      <c r="S106" s="52" t="n">
        <f aca="false">ROUND(Q106+R106,2)</f>
        <v>0</v>
      </c>
    </row>
    <row r="107" customFormat="false" ht="22.35" hidden="false" customHeight="false" outlineLevel="0" collapsed="false">
      <c r="A107" s="97" t="s">
        <v>152</v>
      </c>
      <c r="B107" s="45" t="s">
        <v>8</v>
      </c>
      <c r="C107" s="96" t="n">
        <v>96113</v>
      </c>
      <c r="D107" s="47" t="s">
        <v>45</v>
      </c>
      <c r="E107" s="48" t="s">
        <v>27</v>
      </c>
      <c r="F107" s="49" t="n">
        <v>0.31</v>
      </c>
      <c r="G107" s="50"/>
      <c r="H107" s="50"/>
      <c r="I107" s="50" t="n">
        <f aca="false">ROUND((H107+G107),2)</f>
        <v>0</v>
      </c>
      <c r="J107" s="50" t="n">
        <f aca="false">ROUND((G107*F107),2)</f>
        <v>0</v>
      </c>
      <c r="K107" s="50" t="n">
        <f aca="false">ROUND((H107*F107),2)</f>
        <v>0</v>
      </c>
      <c r="L107" s="50" t="n">
        <f aca="false">ROUND((K107+J107),2)</f>
        <v>0</v>
      </c>
      <c r="M107" s="50" t="n">
        <f aca="false">ROUND((IF(P107="BDI 1",((1+($S$3/100))*G107),((1+($S$4/100))*G107))),2)</f>
        <v>0</v>
      </c>
      <c r="N107" s="50" t="n">
        <f aca="false">ROUND((IF(P107="BDI 1",((1+($S$3/100))*H107),((1+($S$4/100))*H107))),2)</f>
        <v>0</v>
      </c>
      <c r="O107" s="50" t="n">
        <f aca="false">ROUND((M107+N107),2)</f>
        <v>0</v>
      </c>
      <c r="P107" s="51" t="s">
        <v>28</v>
      </c>
      <c r="Q107" s="50" t="n">
        <f aca="false">ROUND(M107*F107,2)</f>
        <v>0</v>
      </c>
      <c r="R107" s="50" t="n">
        <f aca="false">ROUND(N107*F107,2)</f>
        <v>0</v>
      </c>
      <c r="S107" s="52" t="n">
        <f aca="false">ROUND(Q107+R107,2)</f>
        <v>0</v>
      </c>
    </row>
    <row r="108" customFormat="false" ht="15" hidden="false" customHeight="false" outlineLevel="0" collapsed="false">
      <c r="A108" s="97" t="s">
        <v>153</v>
      </c>
      <c r="B108" s="45" t="s">
        <v>8</v>
      </c>
      <c r="C108" s="96" t="n">
        <v>38124</v>
      </c>
      <c r="D108" s="47" t="s">
        <v>49</v>
      </c>
      <c r="E108" s="48" t="s">
        <v>40</v>
      </c>
      <c r="F108" s="49" t="n">
        <v>1</v>
      </c>
      <c r="G108" s="50"/>
      <c r="H108" s="50"/>
      <c r="I108" s="50" t="n">
        <f aca="false">ROUND((H108+G108),2)</f>
        <v>0</v>
      </c>
      <c r="J108" s="50" t="n">
        <f aca="false">ROUND((G108*F108),2)</f>
        <v>0</v>
      </c>
      <c r="K108" s="50" t="n">
        <f aca="false">ROUND((H108*F108),2)</f>
        <v>0</v>
      </c>
      <c r="L108" s="50" t="n">
        <f aca="false">ROUND((K108+J108),2)</f>
        <v>0</v>
      </c>
      <c r="M108" s="50" t="n">
        <f aca="false">ROUND((IF(P108="BDI 1",((1+($S$3/100))*G108),((1+($S$4/100))*G108))),2)</f>
        <v>0</v>
      </c>
      <c r="N108" s="50" t="n">
        <f aca="false">ROUND((IF(P108="BDI 1",((1+($S$3/100))*H108),((1+($S$4/100))*H108))),2)</f>
        <v>0</v>
      </c>
      <c r="O108" s="50" t="n">
        <f aca="false">ROUND((M108+N108),2)</f>
        <v>0</v>
      </c>
      <c r="P108" s="51" t="s">
        <v>28</v>
      </c>
      <c r="Q108" s="50" t="n">
        <f aca="false">ROUND(M108*F108,2)</f>
        <v>0</v>
      </c>
      <c r="R108" s="50" t="n">
        <f aca="false">ROUND(N108*F108,2)</f>
        <v>0</v>
      </c>
      <c r="S108" s="52" t="n">
        <f aca="false">ROUND(Q108+R108,2)</f>
        <v>0</v>
      </c>
    </row>
    <row r="109" customFormat="false" ht="22.35" hidden="false" customHeight="false" outlineLevel="0" collapsed="false">
      <c r="A109" s="97" t="s">
        <v>154</v>
      </c>
      <c r="B109" s="45" t="s">
        <v>51</v>
      </c>
      <c r="C109" s="96" t="n">
        <v>63148</v>
      </c>
      <c r="D109" s="47" t="s">
        <v>52</v>
      </c>
      <c r="E109" s="48" t="s">
        <v>42</v>
      </c>
      <c r="F109" s="49" t="n">
        <v>11</v>
      </c>
      <c r="G109" s="50"/>
      <c r="H109" s="50"/>
      <c r="I109" s="50" t="n">
        <f aca="false">ROUND((H109+G109),2)</f>
        <v>0</v>
      </c>
      <c r="J109" s="50" t="n">
        <f aca="false">ROUND((G109*F109),2)</f>
        <v>0</v>
      </c>
      <c r="K109" s="50" t="n">
        <f aca="false">ROUND((H109*F109),2)</f>
        <v>0</v>
      </c>
      <c r="L109" s="50" t="n">
        <f aca="false">ROUND((K109+J109),2)</f>
        <v>0</v>
      </c>
      <c r="M109" s="50" t="n">
        <f aca="false">ROUND((IF(P109="BDI 1",((1+($S$3/100))*G109),((1+($S$4/100))*G109))),2)</f>
        <v>0</v>
      </c>
      <c r="N109" s="50" t="n">
        <f aca="false">ROUND((IF(P109="BDI 1",((1+($S$3/100))*H109),((1+($S$4/100))*H109))),2)</f>
        <v>0</v>
      </c>
      <c r="O109" s="50" t="n">
        <f aca="false">ROUND((M109+N109),2)</f>
        <v>0</v>
      </c>
      <c r="P109" s="51" t="s">
        <v>28</v>
      </c>
      <c r="Q109" s="50" t="n">
        <f aca="false">ROUND(M109*F109,2)</f>
        <v>0</v>
      </c>
      <c r="R109" s="50" t="n">
        <f aca="false">ROUND(N109*F109,2)</f>
        <v>0</v>
      </c>
      <c r="S109" s="52" t="n">
        <f aca="false">ROUND(Q109+R109,2)</f>
        <v>0</v>
      </c>
    </row>
    <row r="110" customFormat="false" ht="32.8" hidden="false" customHeight="false" outlineLevel="0" collapsed="false">
      <c r="A110" s="97" t="s">
        <v>155</v>
      </c>
      <c r="B110" s="45" t="s">
        <v>51</v>
      </c>
      <c r="C110" s="96" t="n">
        <v>101</v>
      </c>
      <c r="D110" s="47" t="s">
        <v>391</v>
      </c>
      <c r="E110" s="48" t="s">
        <v>42</v>
      </c>
      <c r="F110" s="49" t="n">
        <v>11</v>
      </c>
      <c r="G110" s="50"/>
      <c r="H110" s="50"/>
      <c r="I110" s="50" t="n">
        <f aca="false">ROUND((H110+G110),2)</f>
        <v>0</v>
      </c>
      <c r="J110" s="50" t="n">
        <f aca="false">ROUND((G110*F110),2)</f>
        <v>0</v>
      </c>
      <c r="K110" s="50" t="n">
        <f aca="false">ROUND((H110*F110),2)</f>
        <v>0</v>
      </c>
      <c r="L110" s="50" t="n">
        <f aca="false">ROUND((K110+J110),2)</f>
        <v>0</v>
      </c>
      <c r="M110" s="50" t="n">
        <f aca="false">ROUND((IF(P110="BDI 1",((1+($S$3/100))*G110),((1+($S$4/100))*G110))),2)</f>
        <v>0</v>
      </c>
      <c r="N110" s="50" t="n">
        <f aca="false">ROUND((IF(P110="BDI 1",((1+($S$3/100))*H110),((1+($S$4/100))*H110))),2)</f>
        <v>0</v>
      </c>
      <c r="O110" s="50" t="n">
        <f aca="false">ROUND((M110+N110),2)</f>
        <v>0</v>
      </c>
      <c r="P110" s="51" t="s">
        <v>28</v>
      </c>
      <c r="Q110" s="50" t="n">
        <f aca="false">ROUND(M110*F110,2)</f>
        <v>0</v>
      </c>
      <c r="R110" s="50" t="n">
        <f aca="false">ROUND(N110*F110,2)</f>
        <v>0</v>
      </c>
      <c r="S110" s="52" t="n">
        <f aca="false">ROUND(Q110+R110,2)</f>
        <v>0</v>
      </c>
    </row>
    <row r="111" customFormat="false" ht="15" hidden="false" customHeight="false" outlineLevel="0" collapsed="false">
      <c r="A111" s="97" t="s">
        <v>156</v>
      </c>
      <c r="B111" s="45" t="s">
        <v>51</v>
      </c>
      <c r="C111" s="96" t="n">
        <v>96</v>
      </c>
      <c r="D111" s="47" t="s">
        <v>56</v>
      </c>
      <c r="E111" s="48" t="s">
        <v>42</v>
      </c>
      <c r="F111" s="49" t="n">
        <v>11.6</v>
      </c>
      <c r="G111" s="50"/>
      <c r="H111" s="50"/>
      <c r="I111" s="50" t="n">
        <f aca="false">ROUND((H111+G111),2)</f>
        <v>0</v>
      </c>
      <c r="J111" s="50" t="n">
        <f aca="false">ROUND((G111*F111),2)</f>
        <v>0</v>
      </c>
      <c r="K111" s="50" t="n">
        <f aca="false">ROUND((H111*F111),2)</f>
        <v>0</v>
      </c>
      <c r="L111" s="50" t="n">
        <f aca="false">ROUND((K111+J111),2)</f>
        <v>0</v>
      </c>
      <c r="M111" s="50" t="n">
        <f aca="false">ROUND((IF(P111="BDI 1",((1+($S$3/100))*G111),((1+($S$4/100))*G111))),2)</f>
        <v>0</v>
      </c>
      <c r="N111" s="50" t="n">
        <f aca="false">ROUND((IF(P111="BDI 1",((1+($S$3/100))*H111),((1+($S$4/100))*H111))),2)</f>
        <v>0</v>
      </c>
      <c r="O111" s="50" t="n">
        <f aca="false">ROUND((M111+N111),2)</f>
        <v>0</v>
      </c>
      <c r="P111" s="51" t="s">
        <v>28</v>
      </c>
      <c r="Q111" s="50" t="n">
        <f aca="false">ROUND(M111*F111,2)</f>
        <v>0</v>
      </c>
      <c r="R111" s="50" t="n">
        <f aca="false">ROUND(N111*F111,2)</f>
        <v>0</v>
      </c>
      <c r="S111" s="52" t="n">
        <f aca="false">ROUND(Q111+R111,2)</f>
        <v>0</v>
      </c>
    </row>
    <row r="112" customFormat="false" ht="15" hidden="false" customHeight="false" outlineLevel="0" collapsed="false">
      <c r="A112" s="97" t="s">
        <v>157</v>
      </c>
      <c r="B112" s="45" t="s">
        <v>58</v>
      </c>
      <c r="C112" s="96" t="n">
        <v>195</v>
      </c>
      <c r="D112" s="47" t="s">
        <v>59</v>
      </c>
      <c r="E112" s="48" t="s">
        <v>40</v>
      </c>
      <c r="F112" s="49" t="n">
        <v>1</v>
      </c>
      <c r="G112" s="50"/>
      <c r="H112" s="50"/>
      <c r="I112" s="50" t="n">
        <f aca="false">ROUND((H112+G112),2)</f>
        <v>0</v>
      </c>
      <c r="J112" s="50" t="n">
        <f aca="false">ROUND((G112*F112),2)</f>
        <v>0</v>
      </c>
      <c r="K112" s="50" t="n">
        <f aca="false">ROUND((H112*F112),2)</f>
        <v>0</v>
      </c>
      <c r="L112" s="50" t="n">
        <f aca="false">ROUND((K112+J112),2)</f>
        <v>0</v>
      </c>
      <c r="M112" s="50" t="n">
        <f aca="false">ROUND((IF(P112="BDI 1",((1+($S$3/100))*G112),((1+($S$4/100))*G112))),2)</f>
        <v>0</v>
      </c>
      <c r="N112" s="50" t="n">
        <f aca="false">ROUND((IF(P112="BDI 1",((1+($S$3/100))*H112),((1+($S$4/100))*H112))),2)</f>
        <v>0</v>
      </c>
      <c r="O112" s="50" t="n">
        <f aca="false">ROUND((M112+N112),2)</f>
        <v>0</v>
      </c>
      <c r="P112" s="51" t="s">
        <v>28</v>
      </c>
      <c r="Q112" s="50" t="n">
        <f aca="false">ROUND(M112*F112,2)</f>
        <v>0</v>
      </c>
      <c r="R112" s="50" t="n">
        <f aca="false">ROUND(N112*F112,2)</f>
        <v>0</v>
      </c>
      <c r="S112" s="52" t="n">
        <f aca="false">ROUND(Q112+R112,2)</f>
        <v>0</v>
      </c>
    </row>
    <row r="113" customFormat="false" ht="15" hidden="false" customHeight="false" outlineLevel="0" collapsed="false">
      <c r="A113" s="97" t="s">
        <v>158</v>
      </c>
      <c r="B113" s="45" t="s">
        <v>51</v>
      </c>
      <c r="C113" s="96" t="n">
        <v>98</v>
      </c>
      <c r="D113" s="47" t="s">
        <v>61</v>
      </c>
      <c r="E113" s="48" t="s">
        <v>40</v>
      </c>
      <c r="F113" s="49" t="n">
        <v>1</v>
      </c>
      <c r="G113" s="50"/>
      <c r="H113" s="50"/>
      <c r="I113" s="50" t="n">
        <f aca="false">ROUND((H113+G113),2)</f>
        <v>0</v>
      </c>
      <c r="J113" s="50" t="n">
        <f aca="false">ROUND((G113*F113),2)</f>
        <v>0</v>
      </c>
      <c r="K113" s="50" t="n">
        <f aca="false">ROUND((H113*F113),2)</f>
        <v>0</v>
      </c>
      <c r="L113" s="50" t="n">
        <f aca="false">ROUND((K113+J113),2)</f>
        <v>0</v>
      </c>
      <c r="M113" s="50" t="n">
        <f aca="false">ROUND((IF(P113="BDI 1",((1+($S$3/100))*G113),((1+($S$4/100))*G113))),2)</f>
        <v>0</v>
      </c>
      <c r="N113" s="50" t="n">
        <f aca="false">ROUND((IF(P113="BDI 1",((1+($S$3/100))*H113),((1+($S$4/100))*H113))),2)</f>
        <v>0</v>
      </c>
      <c r="O113" s="50" t="n">
        <f aca="false">ROUND((M113+N113),2)</f>
        <v>0</v>
      </c>
      <c r="P113" s="51" t="s">
        <v>28</v>
      </c>
      <c r="Q113" s="50" t="n">
        <f aca="false">ROUND(M113*F113,2)</f>
        <v>0</v>
      </c>
      <c r="R113" s="50" t="n">
        <f aca="false">ROUND(N113*F113,2)</f>
        <v>0</v>
      </c>
      <c r="S113" s="52" t="n">
        <f aca="false">ROUND(Q113+R113,2)</f>
        <v>0</v>
      </c>
    </row>
    <row r="114" customFormat="false" ht="22.35" hidden="false" customHeight="false" outlineLevel="0" collapsed="false">
      <c r="A114" s="97" t="s">
        <v>159</v>
      </c>
      <c r="B114" s="45" t="s">
        <v>8</v>
      </c>
      <c r="C114" s="96" t="n">
        <v>104315</v>
      </c>
      <c r="D114" s="47" t="s">
        <v>63</v>
      </c>
      <c r="E114" s="48" t="s">
        <v>42</v>
      </c>
      <c r="F114" s="49" t="n">
        <v>11</v>
      </c>
      <c r="G114" s="50"/>
      <c r="H114" s="50"/>
      <c r="I114" s="50" t="n">
        <f aca="false">ROUND((H114+G114),2)</f>
        <v>0</v>
      </c>
      <c r="J114" s="50" t="n">
        <f aca="false">ROUND((G114*F114),2)</f>
        <v>0</v>
      </c>
      <c r="K114" s="50" t="n">
        <f aca="false">ROUND((H114*F114),2)</f>
        <v>0</v>
      </c>
      <c r="L114" s="50" t="n">
        <f aca="false">ROUND((K114+J114),2)</f>
        <v>0</v>
      </c>
      <c r="M114" s="50" t="n">
        <f aca="false">ROUND((IF(P114="BDI 1",((1+($S$3/100))*G114),((1+($S$4/100))*G114))),2)</f>
        <v>0</v>
      </c>
      <c r="N114" s="50" t="n">
        <f aca="false">ROUND((IF(P114="BDI 1",((1+($S$3/100))*H114),((1+($S$4/100))*H114))),2)</f>
        <v>0</v>
      </c>
      <c r="O114" s="50" t="n">
        <f aca="false">ROUND((M114+N114),2)</f>
        <v>0</v>
      </c>
      <c r="P114" s="51" t="s">
        <v>28</v>
      </c>
      <c r="Q114" s="50" t="n">
        <f aca="false">ROUND(M114*F114,2)</f>
        <v>0</v>
      </c>
      <c r="R114" s="50" t="n">
        <f aca="false">ROUND(N114*F114,2)</f>
        <v>0</v>
      </c>
      <c r="S114" s="52" t="n">
        <f aca="false">ROUND(Q114+R114,2)</f>
        <v>0</v>
      </c>
    </row>
    <row r="115" customFormat="false" ht="32.8" hidden="false" customHeight="false" outlineLevel="0" collapsed="false">
      <c r="A115" s="97" t="s">
        <v>160</v>
      </c>
      <c r="B115" s="45" t="s">
        <v>8</v>
      </c>
      <c r="C115" s="96" t="n">
        <v>91845</v>
      </c>
      <c r="D115" s="47" t="s">
        <v>65</v>
      </c>
      <c r="E115" s="48" t="s">
        <v>42</v>
      </c>
      <c r="F115" s="49" t="n">
        <v>11</v>
      </c>
      <c r="G115" s="50"/>
      <c r="H115" s="50"/>
      <c r="I115" s="50" t="n">
        <f aca="false">ROUND((H115+G115),2)</f>
        <v>0</v>
      </c>
      <c r="J115" s="50" t="n">
        <f aca="false">ROUND((G115*F115),2)</f>
        <v>0</v>
      </c>
      <c r="K115" s="50" t="n">
        <f aca="false">ROUND((H115*F115),2)</f>
        <v>0</v>
      </c>
      <c r="L115" s="50" t="n">
        <f aca="false">ROUND((K115+J115),2)</f>
        <v>0</v>
      </c>
      <c r="M115" s="50" t="n">
        <f aca="false">ROUND((IF(P115="BDI 1",((1+($S$3/100))*G115),((1+($S$4/100))*G115))),2)</f>
        <v>0</v>
      </c>
      <c r="N115" s="50" t="n">
        <f aca="false">ROUND((IF(P115="BDI 1",((1+($S$3/100))*H115),((1+($S$4/100))*H115))),2)</f>
        <v>0</v>
      </c>
      <c r="O115" s="50" t="n">
        <f aca="false">ROUND((M115+N115),2)</f>
        <v>0</v>
      </c>
      <c r="P115" s="51" t="s">
        <v>28</v>
      </c>
      <c r="Q115" s="50" t="n">
        <f aca="false">ROUND(M115*F115,2)</f>
        <v>0</v>
      </c>
      <c r="R115" s="50" t="n">
        <f aca="false">ROUND(N115*F115,2)</f>
        <v>0</v>
      </c>
      <c r="S115" s="52" t="n">
        <f aca="false">ROUND(Q115+R115,2)</f>
        <v>0</v>
      </c>
    </row>
    <row r="116" customFormat="false" ht="15" hidden="false" customHeight="false" outlineLevel="0" collapsed="false">
      <c r="A116" s="53"/>
      <c r="B116" s="54"/>
      <c r="C116" s="55"/>
      <c r="D116" s="56"/>
      <c r="E116" s="55"/>
      <c r="F116" s="57"/>
      <c r="G116" s="57"/>
      <c r="H116" s="57"/>
      <c r="I116" s="58"/>
      <c r="J116" s="58"/>
      <c r="K116" s="58"/>
      <c r="L116" s="58"/>
      <c r="M116" s="59"/>
      <c r="N116" s="59"/>
      <c r="O116" s="59"/>
      <c r="P116" s="59"/>
      <c r="Q116" s="59"/>
      <c r="R116" s="59"/>
      <c r="S116" s="60"/>
    </row>
    <row r="117" customFormat="false" ht="15" hidden="false" customHeight="false" outlineLevel="0" collapsed="false">
      <c r="A117" s="37" t="n">
        <v>9</v>
      </c>
      <c r="B117" s="38"/>
      <c r="C117" s="39"/>
      <c r="D117" s="40" t="s">
        <v>522</v>
      </c>
      <c r="E117" s="40"/>
      <c r="F117" s="41"/>
      <c r="G117" s="42"/>
      <c r="H117" s="42"/>
      <c r="I117" s="42"/>
      <c r="J117" s="42" t="n">
        <f aca="false">SUBTOTAL(9,J118:J129)</f>
        <v>0</v>
      </c>
      <c r="K117" s="42" t="n">
        <f aca="false">SUBTOTAL(9,K118:K129)</f>
        <v>0</v>
      </c>
      <c r="L117" s="42" t="n">
        <f aca="false">SUBTOTAL(9,L118:L129)</f>
        <v>0</v>
      </c>
      <c r="M117" s="42"/>
      <c r="N117" s="42"/>
      <c r="O117" s="42"/>
      <c r="P117" s="42"/>
      <c r="Q117" s="42" t="n">
        <f aca="false">SUBTOTAL(9,Q118:Q129)</f>
        <v>0</v>
      </c>
      <c r="R117" s="42" t="n">
        <f aca="false">SUBTOTAL(9,R118:R129)</f>
        <v>0</v>
      </c>
      <c r="S117" s="43" t="n">
        <f aca="false">SUBTOTAL(9,S118:S129)</f>
        <v>0</v>
      </c>
    </row>
    <row r="118" customFormat="false" ht="22.35" hidden="false" customHeight="false" outlineLevel="0" collapsed="false">
      <c r="A118" s="97" t="s">
        <v>162</v>
      </c>
      <c r="B118" s="45" t="s">
        <v>8</v>
      </c>
      <c r="C118" s="96" t="n">
        <v>103270</v>
      </c>
      <c r="D118" s="47" t="s">
        <v>382</v>
      </c>
      <c r="E118" s="48" t="s">
        <v>40</v>
      </c>
      <c r="F118" s="49" t="n">
        <v>1</v>
      </c>
      <c r="G118" s="50"/>
      <c r="H118" s="50"/>
      <c r="I118" s="50" t="n">
        <f aca="false">ROUND((H118+G118),2)</f>
        <v>0</v>
      </c>
      <c r="J118" s="50" t="n">
        <f aca="false">ROUND((G118*F118),2)</f>
        <v>0</v>
      </c>
      <c r="K118" s="50" t="n">
        <f aca="false">ROUND((H118*F118),2)</f>
        <v>0</v>
      </c>
      <c r="L118" s="50" t="n">
        <f aca="false">ROUND((K118+J118),2)</f>
        <v>0</v>
      </c>
      <c r="M118" s="50" t="n">
        <f aca="false">ROUND((IF(P118="BDI 1",((1+($S$3/100))*G118),((1+($S$4/100))*G118))),2)</f>
        <v>0</v>
      </c>
      <c r="N118" s="50" t="n">
        <f aca="false">ROUND((IF(P118="BDI 1",((1+($S$3/100))*H118),((1+($S$4/100))*H118))),2)</f>
        <v>0</v>
      </c>
      <c r="O118" s="50" t="n">
        <f aca="false">ROUND((M118+N118),2)</f>
        <v>0</v>
      </c>
      <c r="P118" s="51" t="s">
        <v>28</v>
      </c>
      <c r="Q118" s="50" t="n">
        <f aca="false">ROUND(M118*F118,2)</f>
        <v>0</v>
      </c>
      <c r="R118" s="50" t="n">
        <f aca="false">ROUND(N118*F118,2)</f>
        <v>0</v>
      </c>
      <c r="S118" s="52" t="n">
        <f aca="false">ROUND(Q118+R118,2)</f>
        <v>0</v>
      </c>
    </row>
    <row r="119" customFormat="false" ht="32.8" hidden="false" customHeight="false" outlineLevel="0" collapsed="false">
      <c r="A119" s="97" t="s">
        <v>163</v>
      </c>
      <c r="B119" s="45" t="s">
        <v>8</v>
      </c>
      <c r="C119" s="96" t="n">
        <v>103290</v>
      </c>
      <c r="D119" s="47" t="s">
        <v>41</v>
      </c>
      <c r="E119" s="48" t="s">
        <v>42</v>
      </c>
      <c r="F119" s="49" t="n">
        <v>8</v>
      </c>
      <c r="G119" s="50"/>
      <c r="H119" s="50"/>
      <c r="I119" s="50" t="n">
        <f aca="false">ROUND((H119+G119),2)</f>
        <v>0</v>
      </c>
      <c r="J119" s="50" t="n">
        <f aca="false">ROUND((G119*F119),2)</f>
        <v>0</v>
      </c>
      <c r="K119" s="50" t="n">
        <f aca="false">ROUND((H119*F119),2)</f>
        <v>0</v>
      </c>
      <c r="L119" s="50" t="n">
        <f aca="false">ROUND((K119+J119),2)</f>
        <v>0</v>
      </c>
      <c r="M119" s="50" t="n">
        <f aca="false">ROUND((IF(P119="BDI 1",((1+($S$3/100))*G119),((1+($S$4/100))*G119))),2)</f>
        <v>0</v>
      </c>
      <c r="N119" s="50" t="n">
        <f aca="false">ROUND((IF(P119="BDI 1",((1+($S$3/100))*H119),((1+($S$4/100))*H119))),2)</f>
        <v>0</v>
      </c>
      <c r="O119" s="50" t="n">
        <f aca="false">ROUND((M119+N119),2)</f>
        <v>0</v>
      </c>
      <c r="P119" s="51" t="s">
        <v>28</v>
      </c>
      <c r="Q119" s="50" t="n">
        <f aca="false">ROUND(M119*F119,2)</f>
        <v>0</v>
      </c>
      <c r="R119" s="50" t="n">
        <f aca="false">ROUND(N119*F119,2)</f>
        <v>0</v>
      </c>
      <c r="S119" s="52" t="n">
        <f aca="false">ROUND(Q119+R119,2)</f>
        <v>0</v>
      </c>
    </row>
    <row r="120" customFormat="false" ht="32.8" hidden="false" customHeight="false" outlineLevel="0" collapsed="false">
      <c r="A120" s="97" t="s">
        <v>164</v>
      </c>
      <c r="B120" s="45" t="s">
        <v>8</v>
      </c>
      <c r="C120" s="96" t="n">
        <v>103292</v>
      </c>
      <c r="D120" s="47" t="s">
        <v>70</v>
      </c>
      <c r="E120" s="48" t="s">
        <v>42</v>
      </c>
      <c r="F120" s="49" t="n">
        <v>8</v>
      </c>
      <c r="G120" s="50"/>
      <c r="H120" s="50"/>
      <c r="I120" s="50" t="n">
        <f aca="false">ROUND((H120+G120),2)</f>
        <v>0</v>
      </c>
      <c r="J120" s="50" t="n">
        <f aca="false">ROUND((G120*F120),2)</f>
        <v>0</v>
      </c>
      <c r="K120" s="50" t="n">
        <f aca="false">ROUND((H120*F120),2)</f>
        <v>0</v>
      </c>
      <c r="L120" s="50" t="n">
        <f aca="false">ROUND((K120+J120),2)</f>
        <v>0</v>
      </c>
      <c r="M120" s="50" t="n">
        <f aca="false">ROUND((IF(P120="BDI 1",((1+($S$3/100))*G120),((1+($S$4/100))*G120))),2)</f>
        <v>0</v>
      </c>
      <c r="N120" s="50" t="n">
        <f aca="false">ROUND((IF(P120="BDI 1",((1+($S$3/100))*H120),((1+($S$4/100))*H120))),2)</f>
        <v>0</v>
      </c>
      <c r="O120" s="50" t="n">
        <f aca="false">ROUND((M120+N120),2)</f>
        <v>0</v>
      </c>
      <c r="P120" s="51" t="s">
        <v>28</v>
      </c>
      <c r="Q120" s="50" t="n">
        <f aca="false">ROUND(M120*F120,2)</f>
        <v>0</v>
      </c>
      <c r="R120" s="50" t="n">
        <f aca="false">ROUND(N120*F120,2)</f>
        <v>0</v>
      </c>
      <c r="S120" s="52" t="n">
        <f aca="false">ROUND(Q120+R120,2)</f>
        <v>0</v>
      </c>
    </row>
    <row r="121" customFormat="false" ht="22.35" hidden="false" customHeight="false" outlineLevel="0" collapsed="false">
      <c r="A121" s="97" t="s">
        <v>165</v>
      </c>
      <c r="B121" s="45" t="s">
        <v>8</v>
      </c>
      <c r="C121" s="96" t="n">
        <v>97641</v>
      </c>
      <c r="D121" s="47" t="s">
        <v>43</v>
      </c>
      <c r="E121" s="48" t="s">
        <v>27</v>
      </c>
      <c r="F121" s="49" t="n">
        <v>0.28</v>
      </c>
      <c r="G121" s="50"/>
      <c r="H121" s="50"/>
      <c r="I121" s="50" t="n">
        <f aca="false">ROUND((H121+G121),2)</f>
        <v>0</v>
      </c>
      <c r="J121" s="50" t="n">
        <f aca="false">ROUND((G121*F121),2)</f>
        <v>0</v>
      </c>
      <c r="K121" s="50" t="n">
        <f aca="false">ROUND((H121*F121),2)</f>
        <v>0</v>
      </c>
      <c r="L121" s="50" t="n">
        <f aca="false">ROUND((K121+J121),2)</f>
        <v>0</v>
      </c>
      <c r="M121" s="50" t="n">
        <f aca="false">ROUND((IF(P121="BDI 1",((1+($S$3/100))*G121),((1+($S$4/100))*G121))),2)</f>
        <v>0</v>
      </c>
      <c r="N121" s="50" t="n">
        <f aca="false">ROUND((IF(P121="BDI 1",((1+($S$3/100))*H121),((1+($S$4/100))*H121))),2)</f>
        <v>0</v>
      </c>
      <c r="O121" s="50" t="n">
        <f aca="false">ROUND((M121+N121),2)</f>
        <v>0</v>
      </c>
      <c r="P121" s="51" t="s">
        <v>28</v>
      </c>
      <c r="Q121" s="50" t="n">
        <f aca="false">ROUND(M121*F121,2)</f>
        <v>0</v>
      </c>
      <c r="R121" s="50" t="n">
        <f aca="false">ROUND(N121*F121,2)</f>
        <v>0</v>
      </c>
      <c r="S121" s="52" t="n">
        <f aca="false">ROUND(Q121+R121,2)</f>
        <v>0</v>
      </c>
    </row>
    <row r="122" customFormat="false" ht="22.35" hidden="false" customHeight="false" outlineLevel="0" collapsed="false">
      <c r="A122" s="97" t="s">
        <v>166</v>
      </c>
      <c r="B122" s="45" t="s">
        <v>8</v>
      </c>
      <c r="C122" s="96" t="n">
        <v>96113</v>
      </c>
      <c r="D122" s="47" t="s">
        <v>45</v>
      </c>
      <c r="E122" s="48" t="s">
        <v>27</v>
      </c>
      <c r="F122" s="49" t="n">
        <v>0.31</v>
      </c>
      <c r="G122" s="50"/>
      <c r="H122" s="50"/>
      <c r="I122" s="50" t="n">
        <f aca="false">ROUND((H122+G122),2)</f>
        <v>0</v>
      </c>
      <c r="J122" s="50" t="n">
        <f aca="false">ROUND((G122*F122),2)</f>
        <v>0</v>
      </c>
      <c r="K122" s="50" t="n">
        <f aca="false">ROUND((H122*F122),2)</f>
        <v>0</v>
      </c>
      <c r="L122" s="50" t="n">
        <f aca="false">ROUND((K122+J122),2)</f>
        <v>0</v>
      </c>
      <c r="M122" s="50" t="n">
        <f aca="false">ROUND((IF(P122="BDI 1",((1+($S$3/100))*G122),((1+($S$4/100))*G122))),2)</f>
        <v>0</v>
      </c>
      <c r="N122" s="50" t="n">
        <f aca="false">ROUND((IF(P122="BDI 1",((1+($S$3/100))*H122),((1+($S$4/100))*H122))),2)</f>
        <v>0</v>
      </c>
      <c r="O122" s="50" t="n">
        <f aca="false">ROUND((M122+N122),2)</f>
        <v>0</v>
      </c>
      <c r="P122" s="51" t="s">
        <v>28</v>
      </c>
      <c r="Q122" s="50" t="n">
        <f aca="false">ROUND(M122*F122,2)</f>
        <v>0</v>
      </c>
      <c r="R122" s="50" t="n">
        <f aca="false">ROUND(N122*F122,2)</f>
        <v>0</v>
      </c>
      <c r="S122" s="52" t="n">
        <f aca="false">ROUND(Q122+R122,2)</f>
        <v>0</v>
      </c>
    </row>
    <row r="123" customFormat="false" ht="15" hidden="false" customHeight="false" outlineLevel="0" collapsed="false">
      <c r="A123" s="97" t="s">
        <v>167</v>
      </c>
      <c r="B123" s="45" t="s">
        <v>8</v>
      </c>
      <c r="C123" s="96" t="n">
        <v>38124</v>
      </c>
      <c r="D123" s="47" t="s">
        <v>49</v>
      </c>
      <c r="E123" s="48" t="s">
        <v>40</v>
      </c>
      <c r="F123" s="49" t="n">
        <v>1</v>
      </c>
      <c r="G123" s="50"/>
      <c r="H123" s="50"/>
      <c r="I123" s="50" t="n">
        <f aca="false">ROUND((H123+G123),2)</f>
        <v>0</v>
      </c>
      <c r="J123" s="50" t="n">
        <f aca="false">ROUND((G123*F123),2)</f>
        <v>0</v>
      </c>
      <c r="K123" s="50" t="n">
        <f aca="false">ROUND((H123*F123),2)</f>
        <v>0</v>
      </c>
      <c r="L123" s="50" t="n">
        <f aca="false">ROUND((K123+J123),2)</f>
        <v>0</v>
      </c>
      <c r="M123" s="50" t="n">
        <f aca="false">ROUND((IF(P123="BDI 1",((1+($S$3/100))*G123),((1+($S$4/100))*G123))),2)</f>
        <v>0</v>
      </c>
      <c r="N123" s="50" t="n">
        <f aca="false">ROUND((IF(P123="BDI 1",((1+($S$3/100))*H123),((1+($S$4/100))*H123))),2)</f>
        <v>0</v>
      </c>
      <c r="O123" s="50" t="n">
        <f aca="false">ROUND((M123+N123),2)</f>
        <v>0</v>
      </c>
      <c r="P123" s="51" t="s">
        <v>28</v>
      </c>
      <c r="Q123" s="50" t="n">
        <f aca="false">ROUND(M123*F123,2)</f>
        <v>0</v>
      </c>
      <c r="R123" s="50" t="n">
        <f aca="false">ROUND(N123*F123,2)</f>
        <v>0</v>
      </c>
      <c r="S123" s="52" t="n">
        <f aca="false">ROUND(Q123+R123,2)</f>
        <v>0</v>
      </c>
    </row>
    <row r="124" customFormat="false" ht="22.35" hidden="false" customHeight="false" outlineLevel="0" collapsed="false">
      <c r="A124" s="97" t="s">
        <v>168</v>
      </c>
      <c r="B124" s="45" t="s">
        <v>51</v>
      </c>
      <c r="C124" s="96" t="n">
        <v>63148</v>
      </c>
      <c r="D124" s="47" t="s">
        <v>52</v>
      </c>
      <c r="E124" s="48" t="s">
        <v>42</v>
      </c>
      <c r="F124" s="49" t="n">
        <v>8</v>
      </c>
      <c r="G124" s="50"/>
      <c r="H124" s="50"/>
      <c r="I124" s="50" t="n">
        <f aca="false">ROUND((H124+G124),2)</f>
        <v>0</v>
      </c>
      <c r="J124" s="50" t="n">
        <f aca="false">ROUND((G124*F124),2)</f>
        <v>0</v>
      </c>
      <c r="K124" s="50" t="n">
        <f aca="false">ROUND((H124*F124),2)</f>
        <v>0</v>
      </c>
      <c r="L124" s="50" t="n">
        <f aca="false">ROUND((K124+J124),2)</f>
        <v>0</v>
      </c>
      <c r="M124" s="50" t="n">
        <f aca="false">ROUND((IF(P124="BDI 1",((1+($S$3/100))*G124),((1+($S$4/100))*G124))),2)</f>
        <v>0</v>
      </c>
      <c r="N124" s="50" t="n">
        <f aca="false">ROUND((IF(P124="BDI 1",((1+($S$3/100))*H124),((1+($S$4/100))*H124))),2)</f>
        <v>0</v>
      </c>
      <c r="O124" s="50" t="n">
        <f aca="false">ROUND((M124+N124),2)</f>
        <v>0</v>
      </c>
      <c r="P124" s="51" t="s">
        <v>28</v>
      </c>
      <c r="Q124" s="50" t="n">
        <f aca="false">ROUND(M124*F124,2)</f>
        <v>0</v>
      </c>
      <c r="R124" s="50" t="n">
        <f aca="false">ROUND(N124*F124,2)</f>
        <v>0</v>
      </c>
      <c r="S124" s="52" t="n">
        <f aca="false">ROUND(Q124+R124,2)</f>
        <v>0</v>
      </c>
    </row>
    <row r="125" customFormat="false" ht="15" hidden="false" customHeight="false" outlineLevel="0" collapsed="false">
      <c r="A125" s="97" t="s">
        <v>169</v>
      </c>
      <c r="B125" s="45" t="s">
        <v>51</v>
      </c>
      <c r="C125" s="96" t="n">
        <v>96</v>
      </c>
      <c r="D125" s="47" t="s">
        <v>56</v>
      </c>
      <c r="E125" s="48" t="s">
        <v>42</v>
      </c>
      <c r="F125" s="49" t="n">
        <v>8.6</v>
      </c>
      <c r="G125" s="50"/>
      <c r="H125" s="50"/>
      <c r="I125" s="50" t="n">
        <f aca="false">ROUND((H125+G125),2)</f>
        <v>0</v>
      </c>
      <c r="J125" s="50" t="n">
        <f aca="false">ROUND((G125*F125),2)</f>
        <v>0</v>
      </c>
      <c r="K125" s="50" t="n">
        <f aca="false">ROUND((H125*F125),2)</f>
        <v>0</v>
      </c>
      <c r="L125" s="50" t="n">
        <f aca="false">ROUND((K125+J125),2)</f>
        <v>0</v>
      </c>
      <c r="M125" s="50" t="n">
        <f aca="false">ROUND((IF(P125="BDI 1",((1+($S$3/100))*G125),((1+($S$4/100))*G125))),2)</f>
        <v>0</v>
      </c>
      <c r="N125" s="50" t="n">
        <f aca="false">ROUND((IF(P125="BDI 1",((1+($S$3/100))*H125),((1+($S$4/100))*H125))),2)</f>
        <v>0</v>
      </c>
      <c r="O125" s="50" t="n">
        <f aca="false">ROUND((M125+N125),2)</f>
        <v>0</v>
      </c>
      <c r="P125" s="51" t="s">
        <v>28</v>
      </c>
      <c r="Q125" s="50" t="n">
        <f aca="false">ROUND(M125*F125,2)</f>
        <v>0</v>
      </c>
      <c r="R125" s="50" t="n">
        <f aca="false">ROUND(N125*F125,2)</f>
        <v>0</v>
      </c>
      <c r="S125" s="52" t="n">
        <f aca="false">ROUND(Q125+R125,2)</f>
        <v>0</v>
      </c>
    </row>
    <row r="126" customFormat="false" ht="15" hidden="false" customHeight="false" outlineLevel="0" collapsed="false">
      <c r="A126" s="97" t="s">
        <v>170</v>
      </c>
      <c r="B126" s="45" t="s">
        <v>58</v>
      </c>
      <c r="C126" s="96" t="n">
        <v>195</v>
      </c>
      <c r="D126" s="47" t="s">
        <v>59</v>
      </c>
      <c r="E126" s="48" t="s">
        <v>40</v>
      </c>
      <c r="F126" s="49" t="n">
        <v>1</v>
      </c>
      <c r="G126" s="50"/>
      <c r="H126" s="50"/>
      <c r="I126" s="50" t="n">
        <f aca="false">ROUND((H126+G126),2)</f>
        <v>0</v>
      </c>
      <c r="J126" s="50" t="n">
        <f aca="false">ROUND((G126*F126),2)</f>
        <v>0</v>
      </c>
      <c r="K126" s="50" t="n">
        <f aca="false">ROUND((H126*F126),2)</f>
        <v>0</v>
      </c>
      <c r="L126" s="50" t="n">
        <f aca="false">ROUND((K126+J126),2)</f>
        <v>0</v>
      </c>
      <c r="M126" s="50" t="n">
        <f aca="false">ROUND((IF(P126="BDI 1",((1+($S$3/100))*G126),((1+($S$4/100))*G126))),2)</f>
        <v>0</v>
      </c>
      <c r="N126" s="50" t="n">
        <f aca="false">ROUND((IF(P126="BDI 1",((1+($S$3/100))*H126),((1+($S$4/100))*H126))),2)</f>
        <v>0</v>
      </c>
      <c r="O126" s="50" t="n">
        <f aca="false">ROUND((M126+N126),2)</f>
        <v>0</v>
      </c>
      <c r="P126" s="51" t="s">
        <v>28</v>
      </c>
      <c r="Q126" s="50" t="n">
        <f aca="false">ROUND(M126*F126,2)</f>
        <v>0</v>
      </c>
      <c r="R126" s="50" t="n">
        <f aca="false">ROUND(N126*F126,2)</f>
        <v>0</v>
      </c>
      <c r="S126" s="52" t="n">
        <f aca="false">ROUND(Q126+R126,2)</f>
        <v>0</v>
      </c>
    </row>
    <row r="127" customFormat="false" ht="15" hidden="false" customHeight="false" outlineLevel="0" collapsed="false">
      <c r="A127" s="97" t="s">
        <v>171</v>
      </c>
      <c r="B127" s="45" t="s">
        <v>51</v>
      </c>
      <c r="C127" s="96" t="n">
        <v>98</v>
      </c>
      <c r="D127" s="47" t="s">
        <v>61</v>
      </c>
      <c r="E127" s="48" t="s">
        <v>40</v>
      </c>
      <c r="F127" s="49" t="n">
        <v>1</v>
      </c>
      <c r="G127" s="50"/>
      <c r="H127" s="50"/>
      <c r="I127" s="50" t="n">
        <f aca="false">ROUND((H127+G127),2)</f>
        <v>0</v>
      </c>
      <c r="J127" s="50" t="n">
        <f aca="false">ROUND((G127*F127),2)</f>
        <v>0</v>
      </c>
      <c r="K127" s="50" t="n">
        <f aca="false">ROUND((H127*F127),2)</f>
        <v>0</v>
      </c>
      <c r="L127" s="50" t="n">
        <f aca="false">ROUND((K127+J127),2)</f>
        <v>0</v>
      </c>
      <c r="M127" s="50" t="n">
        <f aca="false">ROUND((IF(P127="BDI 1",((1+($S$3/100))*G127),((1+($S$4/100))*G127))),2)</f>
        <v>0</v>
      </c>
      <c r="N127" s="50" t="n">
        <f aca="false">ROUND((IF(P127="BDI 1",((1+($S$3/100))*H127),((1+($S$4/100))*H127))),2)</f>
        <v>0</v>
      </c>
      <c r="O127" s="50" t="n">
        <f aca="false">ROUND((M127+N127),2)</f>
        <v>0</v>
      </c>
      <c r="P127" s="51" t="s">
        <v>28</v>
      </c>
      <c r="Q127" s="50" t="n">
        <f aca="false">ROUND(M127*F127,2)</f>
        <v>0</v>
      </c>
      <c r="R127" s="50" t="n">
        <f aca="false">ROUND(N127*F127,2)</f>
        <v>0</v>
      </c>
      <c r="S127" s="52" t="n">
        <f aca="false">ROUND(Q127+R127,2)</f>
        <v>0</v>
      </c>
    </row>
    <row r="128" customFormat="false" ht="22.35" hidden="false" customHeight="false" outlineLevel="0" collapsed="false">
      <c r="A128" s="97" t="s">
        <v>172</v>
      </c>
      <c r="B128" s="45" t="s">
        <v>8</v>
      </c>
      <c r="C128" s="96" t="n">
        <v>104315</v>
      </c>
      <c r="D128" s="47" t="s">
        <v>63</v>
      </c>
      <c r="E128" s="48" t="s">
        <v>42</v>
      </c>
      <c r="F128" s="49" t="n">
        <v>8</v>
      </c>
      <c r="G128" s="50"/>
      <c r="H128" s="50"/>
      <c r="I128" s="50" t="n">
        <f aca="false">ROUND((H128+G128),2)</f>
        <v>0</v>
      </c>
      <c r="J128" s="50" t="n">
        <f aca="false">ROUND((G128*F128),2)</f>
        <v>0</v>
      </c>
      <c r="K128" s="50" t="n">
        <f aca="false">ROUND((H128*F128),2)</f>
        <v>0</v>
      </c>
      <c r="L128" s="50" t="n">
        <f aca="false">ROUND((K128+J128),2)</f>
        <v>0</v>
      </c>
      <c r="M128" s="50" t="n">
        <f aca="false">ROUND((IF(P128="BDI 1",((1+($S$3/100))*G128),((1+($S$4/100))*G128))),2)</f>
        <v>0</v>
      </c>
      <c r="N128" s="50" t="n">
        <f aca="false">ROUND((IF(P128="BDI 1",((1+($S$3/100))*H128),((1+($S$4/100))*H128))),2)</f>
        <v>0</v>
      </c>
      <c r="O128" s="50" t="n">
        <f aca="false">ROUND((M128+N128),2)</f>
        <v>0</v>
      </c>
      <c r="P128" s="51" t="s">
        <v>28</v>
      </c>
      <c r="Q128" s="50" t="n">
        <f aca="false">ROUND(M128*F128,2)</f>
        <v>0</v>
      </c>
      <c r="R128" s="50" t="n">
        <f aca="false">ROUND(N128*F128,2)</f>
        <v>0</v>
      </c>
      <c r="S128" s="52" t="n">
        <f aca="false">ROUND(Q128+R128,2)</f>
        <v>0</v>
      </c>
    </row>
    <row r="129" customFormat="false" ht="32.8" hidden="false" customHeight="false" outlineLevel="0" collapsed="false">
      <c r="A129" s="97" t="s">
        <v>173</v>
      </c>
      <c r="B129" s="45" t="s">
        <v>8</v>
      </c>
      <c r="C129" s="96" t="n">
        <v>91845</v>
      </c>
      <c r="D129" s="47" t="s">
        <v>65</v>
      </c>
      <c r="E129" s="48" t="s">
        <v>42</v>
      </c>
      <c r="F129" s="49" t="n">
        <v>8</v>
      </c>
      <c r="G129" s="50"/>
      <c r="H129" s="50"/>
      <c r="I129" s="50" t="n">
        <f aca="false">ROUND((H129+G129),2)</f>
        <v>0</v>
      </c>
      <c r="J129" s="50" t="n">
        <f aca="false">ROUND((G129*F129),2)</f>
        <v>0</v>
      </c>
      <c r="K129" s="50" t="n">
        <f aca="false">ROUND((H129*F129),2)</f>
        <v>0</v>
      </c>
      <c r="L129" s="50" t="n">
        <f aca="false">ROUND((K129+J129),2)</f>
        <v>0</v>
      </c>
      <c r="M129" s="50" t="n">
        <f aca="false">ROUND((IF(P129="BDI 1",((1+($S$3/100))*G129),((1+($S$4/100))*G129))),2)</f>
        <v>0</v>
      </c>
      <c r="N129" s="50" t="n">
        <f aca="false">ROUND((IF(P129="BDI 1",((1+($S$3/100))*H129),((1+($S$4/100))*H129))),2)</f>
        <v>0</v>
      </c>
      <c r="O129" s="50" t="n">
        <f aca="false">ROUND((M129+N129),2)</f>
        <v>0</v>
      </c>
      <c r="P129" s="51" t="s">
        <v>28</v>
      </c>
      <c r="Q129" s="50" t="n">
        <f aca="false">ROUND(M129*F129,2)</f>
        <v>0</v>
      </c>
      <c r="R129" s="50" t="n">
        <f aca="false">ROUND(N129*F129,2)</f>
        <v>0</v>
      </c>
      <c r="S129" s="52" t="n">
        <f aca="false">ROUND(Q129+R129,2)</f>
        <v>0</v>
      </c>
    </row>
    <row r="130" customFormat="false" ht="15" hidden="false" customHeight="false" outlineLevel="0" collapsed="false">
      <c r="A130" s="53"/>
      <c r="B130" s="54"/>
      <c r="C130" s="55"/>
      <c r="D130" s="56"/>
      <c r="E130" s="55"/>
      <c r="F130" s="57"/>
      <c r="G130" s="57"/>
      <c r="H130" s="57"/>
      <c r="I130" s="58"/>
      <c r="J130" s="58"/>
      <c r="K130" s="58"/>
      <c r="L130" s="58"/>
      <c r="M130" s="59"/>
      <c r="N130" s="59"/>
      <c r="O130" s="59"/>
      <c r="P130" s="59"/>
      <c r="Q130" s="59"/>
      <c r="R130" s="59"/>
      <c r="S130" s="60"/>
    </row>
    <row r="131" customFormat="false" ht="15" hidden="false" customHeight="false" outlineLevel="0" collapsed="false">
      <c r="A131" s="37" t="n">
        <v>10</v>
      </c>
      <c r="B131" s="38"/>
      <c r="C131" s="39"/>
      <c r="D131" s="40" t="s">
        <v>523</v>
      </c>
      <c r="E131" s="40"/>
      <c r="F131" s="41"/>
      <c r="G131" s="42"/>
      <c r="H131" s="42"/>
      <c r="I131" s="42"/>
      <c r="J131" s="42" t="n">
        <f aca="false">SUBTOTAL(9,J132:J144)</f>
        <v>0</v>
      </c>
      <c r="K131" s="42" t="n">
        <f aca="false">SUBTOTAL(9,K132:K144)</f>
        <v>0</v>
      </c>
      <c r="L131" s="42" t="n">
        <f aca="false">SUBTOTAL(9,L132:L144)</f>
        <v>0</v>
      </c>
      <c r="M131" s="42"/>
      <c r="N131" s="42"/>
      <c r="O131" s="42"/>
      <c r="P131" s="42"/>
      <c r="Q131" s="42" t="n">
        <f aca="false">SUBTOTAL(9,Q132:Q144)</f>
        <v>0</v>
      </c>
      <c r="R131" s="42" t="n">
        <f aca="false">SUBTOTAL(9,R132:R144)</f>
        <v>0</v>
      </c>
      <c r="S131" s="43" t="n">
        <f aca="false">SUBTOTAL(9,S132:S144)</f>
        <v>0</v>
      </c>
    </row>
    <row r="132" customFormat="false" ht="22.35" hidden="false" customHeight="false" outlineLevel="0" collapsed="false">
      <c r="A132" s="97" t="s">
        <v>176</v>
      </c>
      <c r="B132" s="45" t="s">
        <v>8</v>
      </c>
      <c r="C132" s="96" t="n">
        <v>104315</v>
      </c>
      <c r="D132" s="47" t="s">
        <v>63</v>
      </c>
      <c r="E132" s="48" t="s">
        <v>42</v>
      </c>
      <c r="F132" s="49" t="n">
        <v>15</v>
      </c>
      <c r="G132" s="50"/>
      <c r="H132" s="50"/>
      <c r="I132" s="50" t="n">
        <f aca="false">ROUND((H132+G132),2)</f>
        <v>0</v>
      </c>
      <c r="J132" s="50" t="n">
        <f aca="false">ROUND((G132*F132),2)</f>
        <v>0</v>
      </c>
      <c r="K132" s="50" t="n">
        <f aca="false">ROUND((H132*F132),2)</f>
        <v>0</v>
      </c>
      <c r="L132" s="50" t="n">
        <f aca="false">ROUND((K132+J132),2)</f>
        <v>0</v>
      </c>
      <c r="M132" s="50" t="n">
        <f aca="false">ROUND((IF(P132="BDI 1",((1+($S$3/100))*G132),((1+($S$4/100))*G132))),2)</f>
        <v>0</v>
      </c>
      <c r="N132" s="50" t="n">
        <f aca="false">ROUND((IF(P132="BDI 1",((1+($S$3/100))*H132),((1+($S$4/100))*H132))),2)</f>
        <v>0</v>
      </c>
      <c r="O132" s="50" t="n">
        <f aca="false">ROUND((M132+N132),2)</f>
        <v>0</v>
      </c>
      <c r="P132" s="51" t="s">
        <v>28</v>
      </c>
      <c r="Q132" s="50" t="n">
        <f aca="false">ROUND(M132*F132,2)</f>
        <v>0</v>
      </c>
      <c r="R132" s="50" t="n">
        <f aca="false">ROUND(N132*F132,2)</f>
        <v>0</v>
      </c>
      <c r="S132" s="52" t="n">
        <f aca="false">ROUND(Q132+R132,2)</f>
        <v>0</v>
      </c>
    </row>
    <row r="133" customFormat="false" ht="32.8" hidden="false" customHeight="false" outlineLevel="0" collapsed="false">
      <c r="A133" s="97" t="s">
        <v>177</v>
      </c>
      <c r="B133" s="45" t="s">
        <v>8</v>
      </c>
      <c r="C133" s="96" t="n">
        <v>103290</v>
      </c>
      <c r="D133" s="47" t="s">
        <v>41</v>
      </c>
      <c r="E133" s="48" t="s">
        <v>42</v>
      </c>
      <c r="F133" s="49" t="n">
        <v>15</v>
      </c>
      <c r="G133" s="50"/>
      <c r="H133" s="50"/>
      <c r="I133" s="50" t="n">
        <f aca="false">ROUND((H133+G133),2)</f>
        <v>0</v>
      </c>
      <c r="J133" s="50" t="n">
        <f aca="false">ROUND((G133*F133),2)</f>
        <v>0</v>
      </c>
      <c r="K133" s="50" t="n">
        <f aca="false">ROUND((H133*F133),2)</f>
        <v>0</v>
      </c>
      <c r="L133" s="50" t="n">
        <f aca="false">ROUND((K133+J133),2)</f>
        <v>0</v>
      </c>
      <c r="M133" s="50" t="n">
        <f aca="false">ROUND((IF(P133="BDI 1",((1+($S$3/100))*G133),((1+($S$4/100))*G133))),2)</f>
        <v>0</v>
      </c>
      <c r="N133" s="50" t="n">
        <f aca="false">ROUND((IF(P133="BDI 1",((1+($S$3/100))*H133),((1+($S$4/100))*H133))),2)</f>
        <v>0</v>
      </c>
      <c r="O133" s="50" t="n">
        <f aca="false">ROUND((M133+N133),2)</f>
        <v>0</v>
      </c>
      <c r="P133" s="51" t="s">
        <v>28</v>
      </c>
      <c r="Q133" s="50" t="n">
        <f aca="false">ROUND(M133*F133,2)</f>
        <v>0</v>
      </c>
      <c r="R133" s="50" t="n">
        <f aca="false">ROUND(N133*F133,2)</f>
        <v>0</v>
      </c>
      <c r="S133" s="52" t="n">
        <f aca="false">ROUND(Q133+R133,2)</f>
        <v>0</v>
      </c>
    </row>
    <row r="134" customFormat="false" ht="32.8" hidden="false" customHeight="false" outlineLevel="0" collapsed="false">
      <c r="A134" s="97" t="s">
        <v>178</v>
      </c>
      <c r="B134" s="45" t="s">
        <v>51</v>
      </c>
      <c r="C134" s="96" t="n">
        <v>101</v>
      </c>
      <c r="D134" s="47" t="s">
        <v>391</v>
      </c>
      <c r="E134" s="48" t="s">
        <v>42</v>
      </c>
      <c r="F134" s="49" t="n">
        <v>15</v>
      </c>
      <c r="G134" s="50"/>
      <c r="H134" s="50"/>
      <c r="I134" s="50" t="n">
        <f aca="false">ROUND((H134+G134),2)</f>
        <v>0</v>
      </c>
      <c r="J134" s="50" t="n">
        <f aca="false">ROUND((G134*F134),2)</f>
        <v>0</v>
      </c>
      <c r="K134" s="50" t="n">
        <f aca="false">ROUND((H134*F134),2)</f>
        <v>0</v>
      </c>
      <c r="L134" s="50" t="n">
        <f aca="false">ROUND((K134+J134),2)</f>
        <v>0</v>
      </c>
      <c r="M134" s="50" t="n">
        <f aca="false">ROUND((IF(P134="BDI 1",((1+($S$3/100))*G134),((1+($S$4/100))*G134))),2)</f>
        <v>0</v>
      </c>
      <c r="N134" s="50" t="n">
        <f aca="false">ROUND((IF(P134="BDI 1",((1+($S$3/100))*H134),((1+($S$4/100))*H134))),2)</f>
        <v>0</v>
      </c>
      <c r="O134" s="50" t="n">
        <f aca="false">ROUND((M134+N134),2)</f>
        <v>0</v>
      </c>
      <c r="P134" s="51" t="s">
        <v>28</v>
      </c>
      <c r="Q134" s="50" t="n">
        <f aca="false">ROUND(M134*F134,2)</f>
        <v>0</v>
      </c>
      <c r="R134" s="50" t="n">
        <f aca="false">ROUND(N134*F134,2)</f>
        <v>0</v>
      </c>
      <c r="S134" s="52" t="n">
        <f aca="false">ROUND(Q134+R134,2)</f>
        <v>0</v>
      </c>
    </row>
    <row r="135" customFormat="false" ht="15" hidden="false" customHeight="false" outlineLevel="0" collapsed="false">
      <c r="A135" s="97" t="s">
        <v>179</v>
      </c>
      <c r="B135" s="45" t="s">
        <v>51</v>
      </c>
      <c r="C135" s="96" t="n">
        <v>98</v>
      </c>
      <c r="D135" s="47" t="s">
        <v>61</v>
      </c>
      <c r="E135" s="48" t="s">
        <v>40</v>
      </c>
      <c r="F135" s="49" t="n">
        <v>1</v>
      </c>
      <c r="G135" s="50"/>
      <c r="H135" s="50"/>
      <c r="I135" s="50" t="n">
        <f aca="false">ROUND((H135+G135),2)</f>
        <v>0</v>
      </c>
      <c r="J135" s="50" t="n">
        <f aca="false">ROUND((G135*F135),2)</f>
        <v>0</v>
      </c>
      <c r="K135" s="50" t="n">
        <f aca="false">ROUND((H135*F135),2)</f>
        <v>0</v>
      </c>
      <c r="L135" s="50" t="n">
        <f aca="false">ROUND((K135+J135),2)</f>
        <v>0</v>
      </c>
      <c r="M135" s="50" t="n">
        <f aca="false">ROUND((IF(P135="BDI 1",((1+($S$3/100))*G135),((1+($S$4/100))*G135))),2)</f>
        <v>0</v>
      </c>
      <c r="N135" s="50" t="n">
        <f aca="false">ROUND((IF(P135="BDI 1",((1+($S$3/100))*H135),((1+($S$4/100))*H135))),2)</f>
        <v>0</v>
      </c>
      <c r="O135" s="50" t="n">
        <f aca="false">ROUND((M135+N135),2)</f>
        <v>0</v>
      </c>
      <c r="P135" s="51" t="s">
        <v>28</v>
      </c>
      <c r="Q135" s="50" t="n">
        <f aca="false">ROUND(M135*F135,2)</f>
        <v>0</v>
      </c>
      <c r="R135" s="50" t="n">
        <f aca="false">ROUND(N135*F135,2)</f>
        <v>0</v>
      </c>
      <c r="S135" s="52" t="n">
        <f aca="false">ROUND(Q135+R135,2)</f>
        <v>0</v>
      </c>
    </row>
    <row r="136" customFormat="false" ht="22.35" hidden="false" customHeight="false" outlineLevel="0" collapsed="false">
      <c r="A136" s="97" t="s">
        <v>180</v>
      </c>
      <c r="B136" s="45" t="s">
        <v>8</v>
      </c>
      <c r="C136" s="96" t="n">
        <v>103270</v>
      </c>
      <c r="D136" s="47" t="s">
        <v>382</v>
      </c>
      <c r="E136" s="48" t="s">
        <v>40</v>
      </c>
      <c r="F136" s="49" t="n">
        <v>1</v>
      </c>
      <c r="G136" s="50"/>
      <c r="H136" s="50"/>
      <c r="I136" s="50" t="n">
        <f aca="false">ROUND((H136+G136),2)</f>
        <v>0</v>
      </c>
      <c r="J136" s="50" t="n">
        <f aca="false">ROUND((G136*F136),2)</f>
        <v>0</v>
      </c>
      <c r="K136" s="50" t="n">
        <f aca="false">ROUND((H136*F136),2)</f>
        <v>0</v>
      </c>
      <c r="L136" s="50" t="n">
        <f aca="false">ROUND((K136+J136),2)</f>
        <v>0</v>
      </c>
      <c r="M136" s="50" t="n">
        <f aca="false">ROUND((IF(P136="BDI 1",((1+($S$3/100))*G136),((1+($S$4/100))*G136))),2)</f>
        <v>0</v>
      </c>
      <c r="N136" s="50" t="n">
        <f aca="false">ROUND((IF(P136="BDI 1",((1+($S$3/100))*H136),((1+($S$4/100))*H136))),2)</f>
        <v>0</v>
      </c>
      <c r="O136" s="50" t="n">
        <f aca="false">ROUND((M136+N136),2)</f>
        <v>0</v>
      </c>
      <c r="P136" s="51" t="s">
        <v>28</v>
      </c>
      <c r="Q136" s="50" t="n">
        <f aca="false">ROUND(M136*F136,2)</f>
        <v>0</v>
      </c>
      <c r="R136" s="50" t="n">
        <f aca="false">ROUND(N136*F136,2)</f>
        <v>0</v>
      </c>
      <c r="S136" s="52" t="n">
        <f aca="false">ROUND(Q136+R136,2)</f>
        <v>0</v>
      </c>
    </row>
    <row r="137" customFormat="false" ht="22.35" hidden="false" customHeight="false" outlineLevel="0" collapsed="false">
      <c r="A137" s="97" t="s">
        <v>181</v>
      </c>
      <c r="B137" s="45" t="s">
        <v>8</v>
      </c>
      <c r="C137" s="96" t="n">
        <v>97641</v>
      </c>
      <c r="D137" s="47" t="s">
        <v>43</v>
      </c>
      <c r="E137" s="48" t="s">
        <v>27</v>
      </c>
      <c r="F137" s="49" t="n">
        <v>0.28</v>
      </c>
      <c r="G137" s="50"/>
      <c r="H137" s="50"/>
      <c r="I137" s="50" t="n">
        <f aca="false">ROUND((H137+G137),2)</f>
        <v>0</v>
      </c>
      <c r="J137" s="50" t="n">
        <f aca="false">ROUND((G137*F137),2)</f>
        <v>0</v>
      </c>
      <c r="K137" s="50" t="n">
        <f aca="false">ROUND((H137*F137),2)</f>
        <v>0</v>
      </c>
      <c r="L137" s="50" t="n">
        <f aca="false">ROUND((K137+J137),2)</f>
        <v>0</v>
      </c>
      <c r="M137" s="50" t="n">
        <f aca="false">ROUND((IF(P137="BDI 1",((1+($S$3/100))*G137),((1+($S$4/100))*G137))),2)</f>
        <v>0</v>
      </c>
      <c r="N137" s="50" t="n">
        <f aca="false">ROUND((IF(P137="BDI 1",((1+($S$3/100))*H137),((1+($S$4/100))*H137))),2)</f>
        <v>0</v>
      </c>
      <c r="O137" s="50" t="n">
        <f aca="false">ROUND((M137+N137),2)</f>
        <v>0</v>
      </c>
      <c r="P137" s="51" t="s">
        <v>28</v>
      </c>
      <c r="Q137" s="50" t="n">
        <f aca="false">ROUND(M137*F137,2)</f>
        <v>0</v>
      </c>
      <c r="R137" s="50" t="n">
        <f aca="false">ROUND(N137*F137,2)</f>
        <v>0</v>
      </c>
      <c r="S137" s="52" t="n">
        <f aca="false">ROUND(Q137+R137,2)</f>
        <v>0</v>
      </c>
    </row>
    <row r="138" customFormat="false" ht="22.35" hidden="false" customHeight="false" outlineLevel="0" collapsed="false">
      <c r="A138" s="97" t="s">
        <v>182</v>
      </c>
      <c r="B138" s="45" t="s">
        <v>8</v>
      </c>
      <c r="C138" s="96" t="n">
        <v>96113</v>
      </c>
      <c r="D138" s="47" t="s">
        <v>45</v>
      </c>
      <c r="E138" s="48" t="s">
        <v>27</v>
      </c>
      <c r="F138" s="49" t="n">
        <v>0.31</v>
      </c>
      <c r="G138" s="50"/>
      <c r="H138" s="50"/>
      <c r="I138" s="50" t="n">
        <f aca="false">ROUND((H138+G138),2)</f>
        <v>0</v>
      </c>
      <c r="J138" s="50" t="n">
        <f aca="false">ROUND((G138*F138),2)</f>
        <v>0</v>
      </c>
      <c r="K138" s="50" t="n">
        <f aca="false">ROUND((H138*F138),2)</f>
        <v>0</v>
      </c>
      <c r="L138" s="50" t="n">
        <f aca="false">ROUND((K138+J138),2)</f>
        <v>0</v>
      </c>
      <c r="M138" s="50" t="n">
        <f aca="false">ROUND((IF(P138="BDI 1",((1+($S$3/100))*G138),((1+($S$4/100))*G138))),2)</f>
        <v>0</v>
      </c>
      <c r="N138" s="50" t="n">
        <f aca="false">ROUND((IF(P138="BDI 1",((1+($S$3/100))*H138),((1+($S$4/100))*H138))),2)</f>
        <v>0</v>
      </c>
      <c r="O138" s="50" t="n">
        <f aca="false">ROUND((M138+N138),2)</f>
        <v>0</v>
      </c>
      <c r="P138" s="51" t="s">
        <v>28</v>
      </c>
      <c r="Q138" s="50" t="n">
        <f aca="false">ROUND(M138*F138,2)</f>
        <v>0</v>
      </c>
      <c r="R138" s="50" t="n">
        <f aca="false">ROUND(N138*F138,2)</f>
        <v>0</v>
      </c>
      <c r="S138" s="52" t="n">
        <f aca="false">ROUND(Q138+R138,2)</f>
        <v>0</v>
      </c>
    </row>
    <row r="139" customFormat="false" ht="32.8" hidden="false" customHeight="false" outlineLevel="0" collapsed="false">
      <c r="A139" s="97" t="s">
        <v>183</v>
      </c>
      <c r="B139" s="45" t="s">
        <v>8</v>
      </c>
      <c r="C139" s="96" t="n">
        <v>90437</v>
      </c>
      <c r="D139" s="47" t="s">
        <v>47</v>
      </c>
      <c r="E139" s="48" t="s">
        <v>40</v>
      </c>
      <c r="F139" s="49" t="n">
        <v>4</v>
      </c>
      <c r="G139" s="50"/>
      <c r="H139" s="50"/>
      <c r="I139" s="50" t="n">
        <f aca="false">ROUND((H139+G139),2)</f>
        <v>0</v>
      </c>
      <c r="J139" s="50" t="n">
        <f aca="false">ROUND((G139*F139),2)</f>
        <v>0</v>
      </c>
      <c r="K139" s="50" t="n">
        <f aca="false">ROUND((H139*F139),2)</f>
        <v>0</v>
      </c>
      <c r="L139" s="50" t="n">
        <f aca="false">ROUND((K139+J139),2)</f>
        <v>0</v>
      </c>
      <c r="M139" s="50" t="n">
        <f aca="false">ROUND((IF(P139="BDI 1",((1+($S$3/100))*G139),((1+($S$4/100))*G139))),2)</f>
        <v>0</v>
      </c>
      <c r="N139" s="50" t="n">
        <f aca="false">ROUND((IF(P139="BDI 1",((1+($S$3/100))*H139),((1+($S$4/100))*H139))),2)</f>
        <v>0</v>
      </c>
      <c r="O139" s="50" t="n">
        <f aca="false">ROUND((M139+N139),2)</f>
        <v>0</v>
      </c>
      <c r="P139" s="51" t="s">
        <v>28</v>
      </c>
      <c r="Q139" s="50" t="n">
        <f aca="false">ROUND(M139*F139,2)</f>
        <v>0</v>
      </c>
      <c r="R139" s="50" t="n">
        <f aca="false">ROUND(N139*F139,2)</f>
        <v>0</v>
      </c>
      <c r="S139" s="52" t="n">
        <f aca="false">ROUND(Q139+R139,2)</f>
        <v>0</v>
      </c>
    </row>
    <row r="140" customFormat="false" ht="15" hidden="false" customHeight="false" outlineLevel="0" collapsed="false">
      <c r="A140" s="97" t="s">
        <v>184</v>
      </c>
      <c r="B140" s="45" t="s">
        <v>8</v>
      </c>
      <c r="C140" s="96" t="n">
        <v>38124</v>
      </c>
      <c r="D140" s="47" t="s">
        <v>49</v>
      </c>
      <c r="E140" s="48" t="s">
        <v>40</v>
      </c>
      <c r="F140" s="49" t="n">
        <v>1</v>
      </c>
      <c r="G140" s="50"/>
      <c r="H140" s="50"/>
      <c r="I140" s="50" t="n">
        <f aca="false">ROUND((H140+G140),2)</f>
        <v>0</v>
      </c>
      <c r="J140" s="50" t="n">
        <f aca="false">ROUND((G140*F140),2)</f>
        <v>0</v>
      </c>
      <c r="K140" s="50" t="n">
        <f aca="false">ROUND((H140*F140),2)</f>
        <v>0</v>
      </c>
      <c r="L140" s="50" t="n">
        <f aca="false">ROUND((K140+J140),2)</f>
        <v>0</v>
      </c>
      <c r="M140" s="50" t="n">
        <f aca="false">ROUND((IF(P140="BDI 1",((1+($S$3/100))*G140),((1+($S$4/100))*G140))),2)</f>
        <v>0</v>
      </c>
      <c r="N140" s="50" t="n">
        <f aca="false">ROUND((IF(P140="BDI 1",((1+($S$3/100))*H140),((1+($S$4/100))*H140))),2)</f>
        <v>0</v>
      </c>
      <c r="O140" s="50" t="n">
        <f aca="false">ROUND((M140+N140),2)</f>
        <v>0</v>
      </c>
      <c r="P140" s="51" t="s">
        <v>28</v>
      </c>
      <c r="Q140" s="50" t="n">
        <f aca="false">ROUND(M140*F140,2)</f>
        <v>0</v>
      </c>
      <c r="R140" s="50" t="n">
        <f aca="false">ROUND(N140*F140,2)</f>
        <v>0</v>
      </c>
      <c r="S140" s="52" t="n">
        <f aca="false">ROUND(Q140+R140,2)</f>
        <v>0</v>
      </c>
    </row>
    <row r="141" customFormat="false" ht="22.35" hidden="false" customHeight="false" outlineLevel="0" collapsed="false">
      <c r="A141" s="97" t="s">
        <v>185</v>
      </c>
      <c r="B141" s="45" t="s">
        <v>51</v>
      </c>
      <c r="C141" s="96" t="n">
        <v>63148</v>
      </c>
      <c r="D141" s="47" t="s">
        <v>52</v>
      </c>
      <c r="E141" s="48" t="s">
        <v>42</v>
      </c>
      <c r="F141" s="49" t="n">
        <v>15</v>
      </c>
      <c r="G141" s="50"/>
      <c r="H141" s="50"/>
      <c r="I141" s="50" t="n">
        <f aca="false">ROUND((H141+G141),2)</f>
        <v>0</v>
      </c>
      <c r="J141" s="50" t="n">
        <f aca="false">ROUND((G141*F141),2)</f>
        <v>0</v>
      </c>
      <c r="K141" s="50" t="n">
        <f aca="false">ROUND((H141*F141),2)</f>
        <v>0</v>
      </c>
      <c r="L141" s="50" t="n">
        <f aca="false">ROUND((K141+J141),2)</f>
        <v>0</v>
      </c>
      <c r="M141" s="50" t="n">
        <f aca="false">ROUND((IF(P141="BDI 1",((1+($S$3/100))*G141),((1+($S$4/100))*G141))),2)</f>
        <v>0</v>
      </c>
      <c r="N141" s="50" t="n">
        <f aca="false">ROUND((IF(P141="BDI 1",((1+($S$3/100))*H141),((1+($S$4/100))*H141))),2)</f>
        <v>0</v>
      </c>
      <c r="O141" s="50" t="n">
        <f aca="false">ROUND((M141+N141),2)</f>
        <v>0</v>
      </c>
      <c r="P141" s="51" t="s">
        <v>28</v>
      </c>
      <c r="Q141" s="50" t="n">
        <f aca="false">ROUND(M141*F141,2)</f>
        <v>0</v>
      </c>
      <c r="R141" s="50" t="n">
        <f aca="false">ROUND(N141*F141,2)</f>
        <v>0</v>
      </c>
      <c r="S141" s="52" t="n">
        <f aca="false">ROUND(Q141+R141,2)</f>
        <v>0</v>
      </c>
    </row>
    <row r="142" customFormat="false" ht="15" hidden="false" customHeight="false" outlineLevel="0" collapsed="false">
      <c r="A142" s="97" t="s">
        <v>186</v>
      </c>
      <c r="B142" s="45" t="s">
        <v>524</v>
      </c>
      <c r="C142" s="96" t="n">
        <v>195</v>
      </c>
      <c r="D142" s="47" t="s">
        <v>59</v>
      </c>
      <c r="E142" s="48" t="s">
        <v>40</v>
      </c>
      <c r="F142" s="49" t="n">
        <v>1</v>
      </c>
      <c r="G142" s="50"/>
      <c r="H142" s="50"/>
      <c r="I142" s="50" t="n">
        <f aca="false">ROUND((H142+G142),2)</f>
        <v>0</v>
      </c>
      <c r="J142" s="50" t="n">
        <f aca="false">ROUND((G142*F142),2)</f>
        <v>0</v>
      </c>
      <c r="K142" s="50" t="n">
        <f aca="false">ROUND((H142*F142),2)</f>
        <v>0</v>
      </c>
      <c r="L142" s="50" t="n">
        <f aca="false">ROUND((K142+J142),2)</f>
        <v>0</v>
      </c>
      <c r="M142" s="50" t="n">
        <f aca="false">ROUND((IF(P142="BDI 1",((1+($S$3/100))*G142),((1+($S$4/100))*G142))),2)</f>
        <v>0</v>
      </c>
      <c r="N142" s="50" t="n">
        <f aca="false">ROUND((IF(P142="BDI 1",((1+($S$3/100))*H142),((1+($S$4/100))*H142))),2)</f>
        <v>0</v>
      </c>
      <c r="O142" s="50" t="n">
        <f aca="false">ROUND((M142+N142),2)</f>
        <v>0</v>
      </c>
      <c r="P142" s="51" t="s">
        <v>28</v>
      </c>
      <c r="Q142" s="50" t="n">
        <f aca="false">ROUND(M142*F142,2)</f>
        <v>0</v>
      </c>
      <c r="R142" s="50" t="n">
        <f aca="false">ROUND(N142*F142,2)</f>
        <v>0</v>
      </c>
      <c r="S142" s="52" t="n">
        <f aca="false">ROUND(Q142+R142,2)</f>
        <v>0</v>
      </c>
    </row>
    <row r="143" customFormat="false" ht="32.8" hidden="false" customHeight="false" outlineLevel="0" collapsed="false">
      <c r="A143" s="97" t="s">
        <v>187</v>
      </c>
      <c r="B143" s="45" t="s">
        <v>8</v>
      </c>
      <c r="C143" s="96" t="n">
        <v>91845</v>
      </c>
      <c r="D143" s="47" t="s">
        <v>65</v>
      </c>
      <c r="E143" s="48" t="s">
        <v>42</v>
      </c>
      <c r="F143" s="49" t="n">
        <v>15</v>
      </c>
      <c r="G143" s="50"/>
      <c r="H143" s="50"/>
      <c r="I143" s="50" t="n">
        <f aca="false">ROUND((H143+G143),2)</f>
        <v>0</v>
      </c>
      <c r="J143" s="50" t="n">
        <f aca="false">ROUND((G143*F143),2)</f>
        <v>0</v>
      </c>
      <c r="K143" s="50" t="n">
        <f aca="false">ROUND((H143*F143),2)</f>
        <v>0</v>
      </c>
      <c r="L143" s="50" t="n">
        <f aca="false">ROUND((K143+J143),2)</f>
        <v>0</v>
      </c>
      <c r="M143" s="50" t="n">
        <f aca="false">ROUND((IF(P143="BDI 1",((1+($S$3/100))*G143),((1+($S$4/100))*G143))),2)</f>
        <v>0</v>
      </c>
      <c r="N143" s="50" t="n">
        <f aca="false">ROUND((IF(P143="BDI 1",((1+($S$3/100))*H143),((1+($S$4/100))*H143))),2)</f>
        <v>0</v>
      </c>
      <c r="O143" s="50" t="n">
        <f aca="false">ROUND((M143+N143),2)</f>
        <v>0</v>
      </c>
      <c r="P143" s="51" t="s">
        <v>28</v>
      </c>
      <c r="Q143" s="50" t="n">
        <f aca="false">ROUND(M143*F143,2)</f>
        <v>0</v>
      </c>
      <c r="R143" s="50" t="n">
        <f aca="false">ROUND(N143*F143,2)</f>
        <v>0</v>
      </c>
      <c r="S143" s="52" t="n">
        <f aca="false">ROUND(Q143+R143,2)</f>
        <v>0</v>
      </c>
    </row>
    <row r="144" customFormat="false" ht="15" hidden="false" customHeight="false" outlineLevel="0" collapsed="false">
      <c r="A144" s="97" t="s">
        <v>525</v>
      </c>
      <c r="B144" s="45" t="s">
        <v>51</v>
      </c>
      <c r="C144" s="96" t="n">
        <v>96</v>
      </c>
      <c r="D144" s="47" t="s">
        <v>56</v>
      </c>
      <c r="E144" s="48" t="s">
        <v>42</v>
      </c>
      <c r="F144" s="49" t="n">
        <v>15.6</v>
      </c>
      <c r="G144" s="50"/>
      <c r="H144" s="50"/>
      <c r="I144" s="50" t="n">
        <f aca="false">ROUND((H144+G144),2)</f>
        <v>0</v>
      </c>
      <c r="J144" s="50" t="n">
        <f aca="false">ROUND((G144*F144),2)</f>
        <v>0</v>
      </c>
      <c r="K144" s="50" t="n">
        <f aca="false">ROUND((H144*F144),2)</f>
        <v>0</v>
      </c>
      <c r="L144" s="50" t="n">
        <f aca="false">ROUND((K144+J144),2)</f>
        <v>0</v>
      </c>
      <c r="M144" s="50" t="n">
        <f aca="false">ROUND((IF(P144="BDI 1",((1+($S$3/100))*G144),((1+($S$4/100))*G144))),2)</f>
        <v>0</v>
      </c>
      <c r="N144" s="50" t="n">
        <f aca="false">ROUND((IF(P144="BDI 1",((1+($S$3/100))*H144),((1+($S$4/100))*H144))),2)</f>
        <v>0</v>
      </c>
      <c r="O144" s="50" t="n">
        <f aca="false">ROUND((M144+N144),2)</f>
        <v>0</v>
      </c>
      <c r="P144" s="51" t="s">
        <v>28</v>
      </c>
      <c r="Q144" s="50" t="n">
        <f aca="false">ROUND(M144*F144,2)</f>
        <v>0</v>
      </c>
      <c r="R144" s="50" t="n">
        <f aca="false">ROUND(N144*F144,2)</f>
        <v>0</v>
      </c>
      <c r="S144" s="52" t="n">
        <f aca="false">ROUND(Q144+R144,2)</f>
        <v>0</v>
      </c>
    </row>
    <row r="145" customFormat="false" ht="15" hidden="false" customHeight="false" outlineLevel="0" collapsed="false">
      <c r="A145" s="53"/>
      <c r="B145" s="54"/>
      <c r="C145" s="55"/>
      <c r="D145" s="56"/>
      <c r="E145" s="55"/>
      <c r="F145" s="57"/>
      <c r="G145" s="57"/>
      <c r="H145" s="57"/>
      <c r="I145" s="58"/>
      <c r="J145" s="58"/>
      <c r="K145" s="58"/>
      <c r="L145" s="58"/>
      <c r="M145" s="59"/>
      <c r="N145" s="59"/>
      <c r="O145" s="59"/>
      <c r="P145" s="59"/>
      <c r="Q145" s="59"/>
      <c r="R145" s="59"/>
      <c r="S145" s="60"/>
    </row>
    <row r="146" customFormat="false" ht="15" hidden="false" customHeight="false" outlineLevel="0" collapsed="false">
      <c r="A146" s="37" t="n">
        <v>11</v>
      </c>
      <c r="B146" s="38"/>
      <c r="C146" s="39"/>
      <c r="D146" s="40" t="s">
        <v>526</v>
      </c>
      <c r="E146" s="40"/>
      <c r="F146" s="41"/>
      <c r="G146" s="42"/>
      <c r="H146" s="42"/>
      <c r="I146" s="42"/>
      <c r="J146" s="42" t="n">
        <f aca="false">SUBTOTAL(9,J147:J157)</f>
        <v>0</v>
      </c>
      <c r="K146" s="42" t="n">
        <f aca="false">SUBTOTAL(9,K147:K157)</f>
        <v>0</v>
      </c>
      <c r="L146" s="42" t="n">
        <f aca="false">SUBTOTAL(9,L147:L157)</f>
        <v>0</v>
      </c>
      <c r="M146" s="42"/>
      <c r="N146" s="42"/>
      <c r="O146" s="42"/>
      <c r="P146" s="42"/>
      <c r="Q146" s="42" t="n">
        <f aca="false">SUBTOTAL(9,Q147:Q157)</f>
        <v>0</v>
      </c>
      <c r="R146" s="42" t="n">
        <f aca="false">SUBTOTAL(9,R147:R157)</f>
        <v>0</v>
      </c>
      <c r="S146" s="43" t="n">
        <f aca="false">SUBTOTAL(9,S147:S157)</f>
        <v>0</v>
      </c>
    </row>
    <row r="147" customFormat="false" ht="22.35" hidden="false" customHeight="false" outlineLevel="0" collapsed="false">
      <c r="A147" s="97" t="s">
        <v>189</v>
      </c>
      <c r="B147" s="45" t="s">
        <v>8</v>
      </c>
      <c r="C147" s="96" t="n">
        <v>104315</v>
      </c>
      <c r="D147" s="47" t="s">
        <v>63</v>
      </c>
      <c r="E147" s="48" t="s">
        <v>42</v>
      </c>
      <c r="F147" s="49" t="n">
        <v>12</v>
      </c>
      <c r="G147" s="50"/>
      <c r="H147" s="50"/>
      <c r="I147" s="50" t="n">
        <f aca="false">ROUND((H147+G147),2)</f>
        <v>0</v>
      </c>
      <c r="J147" s="50" t="n">
        <f aca="false">ROUND((G147*F147),2)</f>
        <v>0</v>
      </c>
      <c r="K147" s="50" t="n">
        <f aca="false">ROUND((H147*F147),2)</f>
        <v>0</v>
      </c>
      <c r="L147" s="50" t="n">
        <f aca="false">ROUND((K147+J147),2)</f>
        <v>0</v>
      </c>
      <c r="M147" s="50" t="n">
        <f aca="false">ROUND((IF(P147="BDI 1",((1+($S$3/100))*G147),((1+($S$4/100))*G147))),2)</f>
        <v>0</v>
      </c>
      <c r="N147" s="50" t="n">
        <f aca="false">ROUND((IF(P147="BDI 1",((1+($S$3/100))*H147),((1+($S$4/100))*H147))),2)</f>
        <v>0</v>
      </c>
      <c r="O147" s="50" t="n">
        <f aca="false">ROUND((M147+N147),2)</f>
        <v>0</v>
      </c>
      <c r="P147" s="51" t="s">
        <v>28</v>
      </c>
      <c r="Q147" s="50" t="n">
        <f aca="false">ROUND(M147*F147,2)</f>
        <v>0</v>
      </c>
      <c r="R147" s="50" t="n">
        <f aca="false">ROUND(N147*F147,2)</f>
        <v>0</v>
      </c>
      <c r="S147" s="52" t="n">
        <f aca="false">ROUND(Q147+R147,2)</f>
        <v>0</v>
      </c>
    </row>
    <row r="148" customFormat="false" ht="32.8" hidden="false" customHeight="false" outlineLevel="0" collapsed="false">
      <c r="A148" s="97" t="s">
        <v>190</v>
      </c>
      <c r="B148" s="45" t="s">
        <v>51</v>
      </c>
      <c r="C148" s="96" t="n">
        <v>95</v>
      </c>
      <c r="D148" s="47" t="s">
        <v>54</v>
      </c>
      <c r="E148" s="48" t="s">
        <v>42</v>
      </c>
      <c r="F148" s="49" t="n">
        <v>12</v>
      </c>
      <c r="G148" s="50"/>
      <c r="H148" s="50"/>
      <c r="I148" s="50" t="n">
        <f aca="false">ROUND((H148+G148),2)</f>
        <v>0</v>
      </c>
      <c r="J148" s="50" t="n">
        <f aca="false">ROUND((G148*F148),2)</f>
        <v>0</v>
      </c>
      <c r="K148" s="50" t="n">
        <f aca="false">ROUND((H148*F148),2)</f>
        <v>0</v>
      </c>
      <c r="L148" s="50" t="n">
        <f aca="false">ROUND((K148+J148),2)</f>
        <v>0</v>
      </c>
      <c r="M148" s="50" t="n">
        <f aca="false">ROUND((IF(P148="BDI 1",((1+($S$3/100))*G148),((1+($S$4/100))*G148))),2)</f>
        <v>0</v>
      </c>
      <c r="N148" s="50" t="n">
        <f aca="false">ROUND((IF(P148="BDI 1",((1+($S$3/100))*H148),((1+($S$4/100))*H148))),2)</f>
        <v>0</v>
      </c>
      <c r="O148" s="50" t="n">
        <f aca="false">ROUND((M148+N148),2)</f>
        <v>0</v>
      </c>
      <c r="P148" s="51" t="s">
        <v>28</v>
      </c>
      <c r="Q148" s="50" t="n">
        <f aca="false">ROUND(M148*F148,2)</f>
        <v>0</v>
      </c>
      <c r="R148" s="50" t="n">
        <f aca="false">ROUND(N148*F148,2)</f>
        <v>0</v>
      </c>
      <c r="S148" s="52" t="n">
        <f aca="false">ROUND(Q148+R148,2)</f>
        <v>0</v>
      </c>
    </row>
    <row r="149" customFormat="false" ht="15" hidden="false" customHeight="false" outlineLevel="0" collapsed="false">
      <c r="A149" s="97" t="s">
        <v>191</v>
      </c>
      <c r="B149" s="45" t="s">
        <v>51</v>
      </c>
      <c r="C149" s="96" t="n">
        <v>98</v>
      </c>
      <c r="D149" s="47" t="s">
        <v>61</v>
      </c>
      <c r="E149" s="48" t="s">
        <v>40</v>
      </c>
      <c r="F149" s="49" t="n">
        <v>1</v>
      </c>
      <c r="G149" s="50"/>
      <c r="H149" s="50"/>
      <c r="I149" s="50" t="n">
        <f aca="false">ROUND((H149+G149),2)</f>
        <v>0</v>
      </c>
      <c r="J149" s="50" t="n">
        <f aca="false">ROUND((G149*F149),2)</f>
        <v>0</v>
      </c>
      <c r="K149" s="50" t="n">
        <f aca="false">ROUND((H149*F149),2)</f>
        <v>0</v>
      </c>
      <c r="L149" s="50" t="n">
        <f aca="false">ROUND((K149+J149),2)</f>
        <v>0</v>
      </c>
      <c r="M149" s="50" t="n">
        <f aca="false">ROUND((IF(P149="BDI 1",((1+($S$3/100))*G149),((1+($S$4/100))*G149))),2)</f>
        <v>0</v>
      </c>
      <c r="N149" s="50" t="n">
        <f aca="false">ROUND((IF(P149="BDI 1",((1+($S$3/100))*H149),((1+($S$4/100))*H149))),2)</f>
        <v>0</v>
      </c>
      <c r="O149" s="50" t="n">
        <f aca="false">ROUND((M149+N149),2)</f>
        <v>0</v>
      </c>
      <c r="P149" s="51" t="s">
        <v>28</v>
      </c>
      <c r="Q149" s="50" t="n">
        <f aca="false">ROUND(M149*F149,2)</f>
        <v>0</v>
      </c>
      <c r="R149" s="50" t="n">
        <f aca="false">ROUND(N149*F149,2)</f>
        <v>0</v>
      </c>
      <c r="S149" s="52" t="n">
        <f aca="false">ROUND(Q149+R149,2)</f>
        <v>0</v>
      </c>
    </row>
    <row r="150" customFormat="false" ht="22.35" hidden="false" customHeight="false" outlineLevel="0" collapsed="false">
      <c r="A150" s="97" t="s">
        <v>192</v>
      </c>
      <c r="B150" s="45" t="s">
        <v>8</v>
      </c>
      <c r="C150" s="96" t="n">
        <v>103272</v>
      </c>
      <c r="D150" s="47" t="s">
        <v>39</v>
      </c>
      <c r="E150" s="48" t="s">
        <v>40</v>
      </c>
      <c r="F150" s="49" t="n">
        <v>1</v>
      </c>
      <c r="G150" s="50"/>
      <c r="H150" s="50"/>
      <c r="I150" s="50" t="n">
        <f aca="false">ROUND((H150+G150),2)</f>
        <v>0</v>
      </c>
      <c r="J150" s="50" t="n">
        <f aca="false">ROUND((G150*F150),2)</f>
        <v>0</v>
      </c>
      <c r="K150" s="50" t="n">
        <f aca="false">ROUND((H150*F150),2)</f>
        <v>0</v>
      </c>
      <c r="L150" s="50" t="n">
        <f aca="false">ROUND((K150+J150),2)</f>
        <v>0</v>
      </c>
      <c r="M150" s="50" t="n">
        <f aca="false">ROUND((IF(P150="BDI 1",((1+($S$3/100))*G150),((1+($S$4/100))*G150))),2)</f>
        <v>0</v>
      </c>
      <c r="N150" s="50" t="n">
        <f aca="false">ROUND((IF(P150="BDI 1",((1+($S$3/100))*H150),((1+($S$4/100))*H150))),2)</f>
        <v>0</v>
      </c>
      <c r="O150" s="50" t="n">
        <f aca="false">ROUND((M150+N150),2)</f>
        <v>0</v>
      </c>
      <c r="P150" s="51" t="s">
        <v>28</v>
      </c>
      <c r="Q150" s="50" t="n">
        <f aca="false">ROUND(M150*F150,2)</f>
        <v>0</v>
      </c>
      <c r="R150" s="50" t="n">
        <f aca="false">ROUND(N150*F150,2)</f>
        <v>0</v>
      </c>
      <c r="S150" s="52" t="n">
        <f aca="false">ROUND(Q150+R150,2)</f>
        <v>0</v>
      </c>
    </row>
    <row r="151" customFormat="false" ht="22.35" hidden="false" customHeight="false" outlineLevel="0" collapsed="false">
      <c r="A151" s="97" t="s">
        <v>193</v>
      </c>
      <c r="B151" s="45" t="s">
        <v>8</v>
      </c>
      <c r="C151" s="96" t="n">
        <v>97641</v>
      </c>
      <c r="D151" s="47" t="s">
        <v>43</v>
      </c>
      <c r="E151" s="48" t="s">
        <v>27</v>
      </c>
      <c r="F151" s="49" t="n">
        <v>0.28</v>
      </c>
      <c r="G151" s="50"/>
      <c r="H151" s="50"/>
      <c r="I151" s="50" t="n">
        <f aca="false">ROUND((H151+G151),2)</f>
        <v>0</v>
      </c>
      <c r="J151" s="50" t="n">
        <f aca="false">ROUND((G151*F151),2)</f>
        <v>0</v>
      </c>
      <c r="K151" s="50" t="n">
        <f aca="false">ROUND((H151*F151),2)</f>
        <v>0</v>
      </c>
      <c r="L151" s="50" t="n">
        <f aca="false">ROUND((K151+J151),2)</f>
        <v>0</v>
      </c>
      <c r="M151" s="50" t="n">
        <f aca="false">ROUND((IF(P151="BDI 1",((1+($S$3/100))*G151),((1+($S$4/100))*G151))),2)</f>
        <v>0</v>
      </c>
      <c r="N151" s="50" t="n">
        <f aca="false">ROUND((IF(P151="BDI 1",((1+($S$3/100))*H151),((1+($S$4/100))*H151))),2)</f>
        <v>0</v>
      </c>
      <c r="O151" s="50" t="n">
        <f aca="false">ROUND((M151+N151),2)</f>
        <v>0</v>
      </c>
      <c r="P151" s="51" t="s">
        <v>28</v>
      </c>
      <c r="Q151" s="50" t="n">
        <f aca="false">ROUND(M151*F151,2)</f>
        <v>0</v>
      </c>
      <c r="R151" s="50" t="n">
        <f aca="false">ROUND(N151*F151,2)</f>
        <v>0</v>
      </c>
      <c r="S151" s="52" t="n">
        <f aca="false">ROUND(Q151+R151,2)</f>
        <v>0</v>
      </c>
    </row>
    <row r="152" customFormat="false" ht="22.35" hidden="false" customHeight="false" outlineLevel="0" collapsed="false">
      <c r="A152" s="97" t="s">
        <v>194</v>
      </c>
      <c r="B152" s="45" t="s">
        <v>8</v>
      </c>
      <c r="C152" s="96" t="n">
        <v>96113</v>
      </c>
      <c r="D152" s="47" t="s">
        <v>45</v>
      </c>
      <c r="E152" s="48" t="s">
        <v>27</v>
      </c>
      <c r="F152" s="49" t="n">
        <v>0.31</v>
      </c>
      <c r="G152" s="50"/>
      <c r="H152" s="50"/>
      <c r="I152" s="50" t="n">
        <f aca="false">ROUND((H152+G152),2)</f>
        <v>0</v>
      </c>
      <c r="J152" s="50" t="n">
        <f aca="false">ROUND((G152*F152),2)</f>
        <v>0</v>
      </c>
      <c r="K152" s="50" t="n">
        <f aca="false">ROUND((H152*F152),2)</f>
        <v>0</v>
      </c>
      <c r="L152" s="50" t="n">
        <f aca="false">ROUND((K152+J152),2)</f>
        <v>0</v>
      </c>
      <c r="M152" s="50" t="n">
        <f aca="false">ROUND((IF(P152="BDI 1",((1+($S$3/100))*G152),((1+($S$4/100))*G152))),2)</f>
        <v>0</v>
      </c>
      <c r="N152" s="50" t="n">
        <f aca="false">ROUND((IF(P152="BDI 1",((1+($S$3/100))*H152),((1+($S$4/100))*H152))),2)</f>
        <v>0</v>
      </c>
      <c r="O152" s="50" t="n">
        <f aca="false">ROUND((M152+N152),2)</f>
        <v>0</v>
      </c>
      <c r="P152" s="51" t="s">
        <v>28</v>
      </c>
      <c r="Q152" s="50" t="n">
        <f aca="false">ROUND(M152*F152,2)</f>
        <v>0</v>
      </c>
      <c r="R152" s="50" t="n">
        <f aca="false">ROUND(N152*F152,2)</f>
        <v>0</v>
      </c>
      <c r="S152" s="52" t="n">
        <f aca="false">ROUND(Q152+R152,2)</f>
        <v>0</v>
      </c>
    </row>
    <row r="153" customFormat="false" ht="15" hidden="false" customHeight="false" outlineLevel="0" collapsed="false">
      <c r="A153" s="97" t="s">
        <v>195</v>
      </c>
      <c r="B153" s="45" t="s">
        <v>8</v>
      </c>
      <c r="C153" s="96" t="n">
        <v>38124</v>
      </c>
      <c r="D153" s="47" t="s">
        <v>49</v>
      </c>
      <c r="E153" s="48" t="s">
        <v>40</v>
      </c>
      <c r="F153" s="49" t="n">
        <v>1</v>
      </c>
      <c r="G153" s="50"/>
      <c r="H153" s="50"/>
      <c r="I153" s="50" t="n">
        <f aca="false">ROUND((H153+G153),2)</f>
        <v>0</v>
      </c>
      <c r="J153" s="50" t="n">
        <f aca="false">ROUND((G153*F153),2)</f>
        <v>0</v>
      </c>
      <c r="K153" s="50" t="n">
        <f aca="false">ROUND((H153*F153),2)</f>
        <v>0</v>
      </c>
      <c r="L153" s="50" t="n">
        <f aca="false">ROUND((K153+J153),2)</f>
        <v>0</v>
      </c>
      <c r="M153" s="50" t="n">
        <f aca="false">ROUND((IF(P153="BDI 1",((1+($S$3/100))*G153),((1+($S$4/100))*G153))),2)</f>
        <v>0</v>
      </c>
      <c r="N153" s="50" t="n">
        <f aca="false">ROUND((IF(P153="BDI 1",((1+($S$3/100))*H153),((1+($S$4/100))*H153))),2)</f>
        <v>0</v>
      </c>
      <c r="O153" s="50" t="n">
        <f aca="false">ROUND((M153+N153),2)</f>
        <v>0</v>
      </c>
      <c r="P153" s="51" t="s">
        <v>28</v>
      </c>
      <c r="Q153" s="50" t="n">
        <f aca="false">ROUND(M153*F153,2)</f>
        <v>0</v>
      </c>
      <c r="R153" s="50" t="n">
        <f aca="false">ROUND(N153*F153,2)</f>
        <v>0</v>
      </c>
      <c r="S153" s="52" t="n">
        <f aca="false">ROUND(Q153+R153,2)</f>
        <v>0</v>
      </c>
    </row>
    <row r="154" customFormat="false" ht="22.35" hidden="false" customHeight="false" outlineLevel="0" collapsed="false">
      <c r="A154" s="97" t="s">
        <v>196</v>
      </c>
      <c r="B154" s="45" t="s">
        <v>51</v>
      </c>
      <c r="C154" s="96" t="n">
        <v>63148</v>
      </c>
      <c r="D154" s="47" t="s">
        <v>52</v>
      </c>
      <c r="E154" s="48" t="s">
        <v>42</v>
      </c>
      <c r="F154" s="49" t="n">
        <v>12</v>
      </c>
      <c r="G154" s="50"/>
      <c r="H154" s="50"/>
      <c r="I154" s="50" t="n">
        <f aca="false">ROUND((H154+G154),2)</f>
        <v>0</v>
      </c>
      <c r="J154" s="50" t="n">
        <f aca="false">ROUND((G154*F154),2)</f>
        <v>0</v>
      </c>
      <c r="K154" s="50" t="n">
        <f aca="false">ROUND((H154*F154),2)</f>
        <v>0</v>
      </c>
      <c r="L154" s="50" t="n">
        <f aca="false">ROUND((K154+J154),2)</f>
        <v>0</v>
      </c>
      <c r="M154" s="50" t="n">
        <f aca="false">ROUND((IF(P154="BDI 1",((1+($S$3/100))*G154),((1+($S$4/100))*G154))),2)</f>
        <v>0</v>
      </c>
      <c r="N154" s="50" t="n">
        <f aca="false">ROUND((IF(P154="BDI 1",((1+($S$3/100))*H154),((1+($S$4/100))*H154))),2)</f>
        <v>0</v>
      </c>
      <c r="O154" s="50" t="n">
        <f aca="false">ROUND((M154+N154),2)</f>
        <v>0</v>
      </c>
      <c r="P154" s="51" t="s">
        <v>28</v>
      </c>
      <c r="Q154" s="50" t="n">
        <f aca="false">ROUND(M154*F154,2)</f>
        <v>0</v>
      </c>
      <c r="R154" s="50" t="n">
        <f aca="false">ROUND(N154*F154,2)</f>
        <v>0</v>
      </c>
      <c r="S154" s="52" t="n">
        <f aca="false">ROUND(Q154+R154,2)</f>
        <v>0</v>
      </c>
    </row>
    <row r="155" customFormat="false" ht="15" hidden="false" customHeight="false" outlineLevel="0" collapsed="false">
      <c r="A155" s="97" t="s">
        <v>197</v>
      </c>
      <c r="B155" s="45" t="s">
        <v>58</v>
      </c>
      <c r="C155" s="96" t="n">
        <v>195</v>
      </c>
      <c r="D155" s="47" t="s">
        <v>59</v>
      </c>
      <c r="E155" s="48" t="s">
        <v>40</v>
      </c>
      <c r="F155" s="49" t="n">
        <v>1</v>
      </c>
      <c r="G155" s="50"/>
      <c r="H155" s="50"/>
      <c r="I155" s="50" t="n">
        <f aca="false">ROUND((H155+G155),2)</f>
        <v>0</v>
      </c>
      <c r="J155" s="50" t="n">
        <f aca="false">ROUND((G155*F155),2)</f>
        <v>0</v>
      </c>
      <c r="K155" s="50" t="n">
        <f aca="false">ROUND((H155*F155),2)</f>
        <v>0</v>
      </c>
      <c r="L155" s="50" t="n">
        <f aca="false">ROUND((K155+J155),2)</f>
        <v>0</v>
      </c>
      <c r="M155" s="50" t="n">
        <f aca="false">ROUND((IF(P155="BDI 1",((1+($S$3/100))*G155),((1+($S$4/100))*G155))),2)</f>
        <v>0</v>
      </c>
      <c r="N155" s="50" t="n">
        <f aca="false">ROUND((IF(P155="BDI 1",((1+($S$3/100))*H155),((1+($S$4/100))*H155))),2)</f>
        <v>0</v>
      </c>
      <c r="O155" s="50" t="n">
        <f aca="false">ROUND((M155+N155),2)</f>
        <v>0</v>
      </c>
      <c r="P155" s="51" t="s">
        <v>28</v>
      </c>
      <c r="Q155" s="50" t="n">
        <f aca="false">ROUND(M155*F155,2)</f>
        <v>0</v>
      </c>
      <c r="R155" s="50" t="n">
        <f aca="false">ROUND(N155*F155,2)</f>
        <v>0</v>
      </c>
      <c r="S155" s="52" t="n">
        <f aca="false">ROUND(Q155+R155,2)</f>
        <v>0</v>
      </c>
    </row>
    <row r="156" customFormat="false" ht="32.8" hidden="false" customHeight="false" outlineLevel="0" collapsed="false">
      <c r="A156" s="97" t="s">
        <v>198</v>
      </c>
      <c r="B156" s="45" t="s">
        <v>8</v>
      </c>
      <c r="C156" s="96" t="n">
        <v>91845</v>
      </c>
      <c r="D156" s="47" t="s">
        <v>65</v>
      </c>
      <c r="E156" s="48" t="s">
        <v>42</v>
      </c>
      <c r="F156" s="49" t="n">
        <v>12</v>
      </c>
      <c r="G156" s="50"/>
      <c r="H156" s="50"/>
      <c r="I156" s="50" t="n">
        <f aca="false">ROUND((H156+G156),2)</f>
        <v>0</v>
      </c>
      <c r="J156" s="50" t="n">
        <f aca="false">ROUND((G156*F156),2)</f>
        <v>0</v>
      </c>
      <c r="K156" s="50" t="n">
        <f aca="false">ROUND((H156*F156),2)</f>
        <v>0</v>
      </c>
      <c r="L156" s="50" t="n">
        <f aca="false">ROUND((K156+J156),2)</f>
        <v>0</v>
      </c>
      <c r="M156" s="50" t="n">
        <f aca="false">ROUND((IF(P156="BDI 1",((1+($S$3/100))*G156),((1+($S$4/100))*G156))),2)</f>
        <v>0</v>
      </c>
      <c r="N156" s="50" t="n">
        <f aca="false">ROUND((IF(P156="BDI 1",((1+($S$3/100))*H156),((1+($S$4/100))*H156))),2)</f>
        <v>0</v>
      </c>
      <c r="O156" s="50" t="n">
        <f aca="false">ROUND((M156+N156),2)</f>
        <v>0</v>
      </c>
      <c r="P156" s="51" t="s">
        <v>28</v>
      </c>
      <c r="Q156" s="50" t="n">
        <f aca="false">ROUND(M156*F156,2)</f>
        <v>0</v>
      </c>
      <c r="R156" s="50" t="n">
        <f aca="false">ROUND(N156*F156,2)</f>
        <v>0</v>
      </c>
      <c r="S156" s="52" t="n">
        <f aca="false">ROUND(Q156+R156,2)</f>
        <v>0</v>
      </c>
    </row>
    <row r="157" customFormat="false" ht="15" hidden="false" customHeight="false" outlineLevel="0" collapsed="false">
      <c r="A157" s="97" t="s">
        <v>199</v>
      </c>
      <c r="B157" s="45" t="s">
        <v>51</v>
      </c>
      <c r="C157" s="96" t="n">
        <v>96</v>
      </c>
      <c r="D157" s="47" t="s">
        <v>56</v>
      </c>
      <c r="E157" s="48" t="s">
        <v>42</v>
      </c>
      <c r="F157" s="49" t="n">
        <v>12.6</v>
      </c>
      <c r="G157" s="50"/>
      <c r="H157" s="50"/>
      <c r="I157" s="50" t="n">
        <f aca="false">ROUND((H157+G157),2)</f>
        <v>0</v>
      </c>
      <c r="J157" s="50" t="n">
        <f aca="false">ROUND((G157*F157),2)</f>
        <v>0</v>
      </c>
      <c r="K157" s="50" t="n">
        <f aca="false">ROUND((H157*F157),2)</f>
        <v>0</v>
      </c>
      <c r="L157" s="50" t="n">
        <f aca="false">ROUND((K157+J157),2)</f>
        <v>0</v>
      </c>
      <c r="M157" s="50" t="n">
        <f aca="false">ROUND((IF(P157="BDI 1",((1+($S$3/100))*G157),((1+($S$4/100))*G157))),2)</f>
        <v>0</v>
      </c>
      <c r="N157" s="50" t="n">
        <f aca="false">ROUND((IF(P157="BDI 1",((1+($S$3/100))*H157),((1+($S$4/100))*H157))),2)</f>
        <v>0</v>
      </c>
      <c r="O157" s="50" t="n">
        <f aca="false">ROUND((M157+N157),2)</f>
        <v>0</v>
      </c>
      <c r="P157" s="51" t="s">
        <v>28</v>
      </c>
      <c r="Q157" s="50" t="n">
        <f aca="false">ROUND(M157*F157,2)</f>
        <v>0</v>
      </c>
      <c r="R157" s="50" t="n">
        <f aca="false">ROUND(N157*F157,2)</f>
        <v>0</v>
      </c>
      <c r="S157" s="52" t="n">
        <f aca="false">ROUND(Q157+R157,2)</f>
        <v>0</v>
      </c>
    </row>
    <row r="158" customFormat="false" ht="15" hidden="false" customHeight="false" outlineLevel="0" collapsed="false">
      <c r="A158" s="53"/>
      <c r="B158" s="54"/>
      <c r="C158" s="55"/>
      <c r="D158" s="56"/>
      <c r="E158" s="55"/>
      <c r="F158" s="57"/>
      <c r="G158" s="57"/>
      <c r="H158" s="57"/>
      <c r="I158" s="58"/>
      <c r="J158" s="58"/>
      <c r="K158" s="58"/>
      <c r="L158" s="58"/>
      <c r="M158" s="59"/>
      <c r="N158" s="59"/>
      <c r="O158" s="59"/>
      <c r="P158" s="59"/>
      <c r="Q158" s="59"/>
      <c r="R158" s="59"/>
      <c r="S158" s="60"/>
    </row>
    <row r="159" customFormat="false" ht="15" hidden="false" customHeight="false" outlineLevel="0" collapsed="false">
      <c r="A159" s="37" t="n">
        <v>12</v>
      </c>
      <c r="B159" s="38"/>
      <c r="C159" s="39"/>
      <c r="D159" s="40" t="s">
        <v>527</v>
      </c>
      <c r="E159" s="40"/>
      <c r="F159" s="41"/>
      <c r="G159" s="42"/>
      <c r="H159" s="42"/>
      <c r="I159" s="42"/>
      <c r="J159" s="42" t="n">
        <f aca="false">SUBTOTAL(9,J160:J171)</f>
        <v>0</v>
      </c>
      <c r="K159" s="42" t="n">
        <f aca="false">SUBTOTAL(9,K160:K171)</f>
        <v>0</v>
      </c>
      <c r="L159" s="42" t="n">
        <f aca="false">SUBTOTAL(9,L160:L171)</f>
        <v>0</v>
      </c>
      <c r="M159" s="42"/>
      <c r="N159" s="42"/>
      <c r="O159" s="42"/>
      <c r="P159" s="42"/>
      <c r="Q159" s="42" t="n">
        <f aca="false">SUBTOTAL(9,Q160:Q171)</f>
        <v>0</v>
      </c>
      <c r="R159" s="42" t="n">
        <f aca="false">SUBTOTAL(9,R160:R171)</f>
        <v>0</v>
      </c>
      <c r="S159" s="43" t="n">
        <f aca="false">SUBTOTAL(9,S160:S171)</f>
        <v>0</v>
      </c>
    </row>
    <row r="160" customFormat="false" ht="22.35" hidden="false" customHeight="false" outlineLevel="0" collapsed="false">
      <c r="A160" s="97" t="s">
        <v>202</v>
      </c>
      <c r="B160" s="45" t="s">
        <v>8</v>
      </c>
      <c r="C160" s="96" t="n">
        <v>104315</v>
      </c>
      <c r="D160" s="47" t="s">
        <v>63</v>
      </c>
      <c r="E160" s="48" t="s">
        <v>42</v>
      </c>
      <c r="F160" s="49" t="n">
        <v>8</v>
      </c>
      <c r="G160" s="50"/>
      <c r="H160" s="50"/>
      <c r="I160" s="50" t="n">
        <f aca="false">ROUND((H160+G160),2)</f>
        <v>0</v>
      </c>
      <c r="J160" s="50" t="n">
        <f aca="false">ROUND((G160*F160),2)</f>
        <v>0</v>
      </c>
      <c r="K160" s="50" t="n">
        <f aca="false">ROUND((H160*F160),2)</f>
        <v>0</v>
      </c>
      <c r="L160" s="50" t="n">
        <f aca="false">ROUND((K160+J160),2)</f>
        <v>0</v>
      </c>
      <c r="M160" s="50" t="n">
        <f aca="false">ROUND((IF(P160="BDI 1",((1+($S$3/100))*G160),((1+($S$4/100))*G160))),2)</f>
        <v>0</v>
      </c>
      <c r="N160" s="50" t="n">
        <f aca="false">ROUND((IF(P160="BDI 1",((1+($S$3/100))*H160),((1+($S$4/100))*H160))),2)</f>
        <v>0</v>
      </c>
      <c r="O160" s="50" t="n">
        <f aca="false">ROUND((M160+N160),2)</f>
        <v>0</v>
      </c>
      <c r="P160" s="51" t="s">
        <v>28</v>
      </c>
      <c r="Q160" s="50" t="n">
        <f aca="false">ROUND(M160*F160,2)</f>
        <v>0</v>
      </c>
      <c r="R160" s="50" t="n">
        <f aca="false">ROUND(N160*F160,2)</f>
        <v>0</v>
      </c>
      <c r="S160" s="52" t="n">
        <f aca="false">ROUND(Q160+R160,2)</f>
        <v>0</v>
      </c>
    </row>
    <row r="161" customFormat="false" ht="32.8" hidden="false" customHeight="false" outlineLevel="0" collapsed="false">
      <c r="A161" s="97" t="s">
        <v>203</v>
      </c>
      <c r="B161" s="45" t="s">
        <v>8</v>
      </c>
      <c r="C161" s="96" t="n">
        <v>103289</v>
      </c>
      <c r="D161" s="47" t="s">
        <v>370</v>
      </c>
      <c r="E161" s="48" t="s">
        <v>42</v>
      </c>
      <c r="F161" s="49" t="n">
        <v>8</v>
      </c>
      <c r="G161" s="50"/>
      <c r="H161" s="50"/>
      <c r="I161" s="50" t="n">
        <f aca="false">ROUND((H161+G161),2)</f>
        <v>0</v>
      </c>
      <c r="J161" s="50" t="n">
        <f aca="false">ROUND((G161*F161),2)</f>
        <v>0</v>
      </c>
      <c r="K161" s="50" t="n">
        <f aca="false">ROUND((H161*F161),2)</f>
        <v>0</v>
      </c>
      <c r="L161" s="50" t="n">
        <f aca="false">ROUND((K161+J161),2)</f>
        <v>0</v>
      </c>
      <c r="M161" s="50" t="n">
        <f aca="false">ROUND((IF(P161="BDI 1",((1+($S$3/100))*G161),((1+($S$4/100))*G161))),2)</f>
        <v>0</v>
      </c>
      <c r="N161" s="50" t="n">
        <f aca="false">ROUND((IF(P161="BDI 1",((1+($S$3/100))*H161),((1+($S$4/100))*H161))),2)</f>
        <v>0</v>
      </c>
      <c r="O161" s="50" t="n">
        <f aca="false">ROUND((M161+N161),2)</f>
        <v>0</v>
      </c>
      <c r="P161" s="51" t="s">
        <v>28</v>
      </c>
      <c r="Q161" s="50" t="n">
        <f aca="false">ROUND(M161*F161,2)</f>
        <v>0</v>
      </c>
      <c r="R161" s="50" t="n">
        <f aca="false">ROUND(N161*F161,2)</f>
        <v>0</v>
      </c>
      <c r="S161" s="52" t="n">
        <f aca="false">ROUND(Q161+R161,2)</f>
        <v>0</v>
      </c>
    </row>
    <row r="162" customFormat="false" ht="32.8" hidden="false" customHeight="false" outlineLevel="0" collapsed="false">
      <c r="A162" s="97" t="s">
        <v>204</v>
      </c>
      <c r="B162" s="45" t="s">
        <v>8</v>
      </c>
      <c r="C162" s="96" t="n">
        <v>97329</v>
      </c>
      <c r="D162" s="47" t="s">
        <v>513</v>
      </c>
      <c r="E162" s="48" t="s">
        <v>42</v>
      </c>
      <c r="F162" s="49" t="n">
        <v>8</v>
      </c>
      <c r="G162" s="50"/>
      <c r="H162" s="50"/>
      <c r="I162" s="50" t="n">
        <f aca="false">ROUND((H162+G162),2)</f>
        <v>0</v>
      </c>
      <c r="J162" s="50" t="n">
        <f aca="false">ROUND((G162*F162),2)</f>
        <v>0</v>
      </c>
      <c r="K162" s="50" t="n">
        <f aca="false">ROUND((H162*F162),2)</f>
        <v>0</v>
      </c>
      <c r="L162" s="50" t="n">
        <f aca="false">ROUND((K162+J162),2)</f>
        <v>0</v>
      </c>
      <c r="M162" s="50" t="n">
        <f aca="false">ROUND((IF(P162="BDI 1",((1+($S$3/100))*G162),((1+($S$4/100))*G162))),2)</f>
        <v>0</v>
      </c>
      <c r="N162" s="50" t="n">
        <f aca="false">ROUND((IF(P162="BDI 1",((1+($S$3/100))*H162),((1+($S$4/100))*H162))),2)</f>
        <v>0</v>
      </c>
      <c r="O162" s="50" t="n">
        <f aca="false">ROUND((M162+N162),2)</f>
        <v>0</v>
      </c>
      <c r="P162" s="51" t="s">
        <v>28</v>
      </c>
      <c r="Q162" s="50" t="n">
        <f aca="false">ROUND(M162*F162,2)</f>
        <v>0</v>
      </c>
      <c r="R162" s="50" t="n">
        <f aca="false">ROUND(N162*F162,2)</f>
        <v>0</v>
      </c>
      <c r="S162" s="52" t="n">
        <f aca="false">ROUND(Q162+R162,2)</f>
        <v>0</v>
      </c>
    </row>
    <row r="163" customFormat="false" ht="15" hidden="false" customHeight="false" outlineLevel="0" collapsed="false">
      <c r="A163" s="97" t="s">
        <v>205</v>
      </c>
      <c r="B163" s="45" t="s">
        <v>51</v>
      </c>
      <c r="C163" s="96" t="n">
        <v>98</v>
      </c>
      <c r="D163" s="47" t="s">
        <v>61</v>
      </c>
      <c r="E163" s="48" t="s">
        <v>40</v>
      </c>
      <c r="F163" s="49" t="n">
        <v>1</v>
      </c>
      <c r="G163" s="50"/>
      <c r="H163" s="50"/>
      <c r="I163" s="50" t="n">
        <f aca="false">ROUND((H163+G163),2)</f>
        <v>0</v>
      </c>
      <c r="J163" s="50" t="n">
        <f aca="false">ROUND((G163*F163),2)</f>
        <v>0</v>
      </c>
      <c r="K163" s="50" t="n">
        <f aca="false">ROUND((H163*F163),2)</f>
        <v>0</v>
      </c>
      <c r="L163" s="50" t="n">
        <f aca="false">ROUND((K163+J163),2)</f>
        <v>0</v>
      </c>
      <c r="M163" s="50" t="n">
        <f aca="false">ROUND((IF(P163="BDI 1",((1+($S$3/100))*G163),((1+($S$4/100))*G163))),2)</f>
        <v>0</v>
      </c>
      <c r="N163" s="50" t="n">
        <f aca="false">ROUND((IF(P163="BDI 1",((1+($S$3/100))*H163),((1+($S$4/100))*H163))),2)</f>
        <v>0</v>
      </c>
      <c r="O163" s="50" t="n">
        <f aca="false">ROUND((M163+N163),2)</f>
        <v>0</v>
      </c>
      <c r="P163" s="51" t="s">
        <v>28</v>
      </c>
      <c r="Q163" s="50" t="n">
        <f aca="false">ROUND(M163*F163,2)</f>
        <v>0</v>
      </c>
      <c r="R163" s="50" t="n">
        <f aca="false">ROUND(N163*F163,2)</f>
        <v>0</v>
      </c>
      <c r="S163" s="52" t="n">
        <f aca="false">ROUND(Q163+R163,2)</f>
        <v>0</v>
      </c>
    </row>
    <row r="164" customFormat="false" ht="22.35" hidden="false" customHeight="false" outlineLevel="0" collapsed="false">
      <c r="A164" s="97" t="s">
        <v>206</v>
      </c>
      <c r="B164" s="45" t="s">
        <v>8</v>
      </c>
      <c r="C164" s="96" t="n">
        <v>103268</v>
      </c>
      <c r="D164" s="47" t="s">
        <v>528</v>
      </c>
      <c r="E164" s="48" t="s">
        <v>40</v>
      </c>
      <c r="F164" s="49" t="n">
        <v>1</v>
      </c>
      <c r="G164" s="50"/>
      <c r="H164" s="50"/>
      <c r="I164" s="50" t="n">
        <f aca="false">ROUND((H164+G164),2)</f>
        <v>0</v>
      </c>
      <c r="J164" s="50" t="n">
        <f aca="false">ROUND((G164*F164),2)</f>
        <v>0</v>
      </c>
      <c r="K164" s="50" t="n">
        <f aca="false">ROUND((H164*F164),2)</f>
        <v>0</v>
      </c>
      <c r="L164" s="50" t="n">
        <f aca="false">ROUND((K164+J164),2)</f>
        <v>0</v>
      </c>
      <c r="M164" s="50" t="n">
        <f aca="false">ROUND((IF(P164="BDI 1",((1+($S$3/100))*G164),((1+($S$4/100))*G164))),2)</f>
        <v>0</v>
      </c>
      <c r="N164" s="50" t="n">
        <f aca="false">ROUND((IF(P164="BDI 1",((1+($S$3/100))*H164),((1+($S$4/100))*H164))),2)</f>
        <v>0</v>
      </c>
      <c r="O164" s="50" t="n">
        <f aca="false">ROUND((M164+N164),2)</f>
        <v>0</v>
      </c>
      <c r="P164" s="51" t="s">
        <v>28</v>
      </c>
      <c r="Q164" s="50" t="n">
        <f aca="false">ROUND(M164*F164,2)</f>
        <v>0</v>
      </c>
      <c r="R164" s="50" t="n">
        <f aca="false">ROUND(N164*F164,2)</f>
        <v>0</v>
      </c>
      <c r="S164" s="52" t="n">
        <f aca="false">ROUND(Q164+R164,2)</f>
        <v>0</v>
      </c>
    </row>
    <row r="165" customFormat="false" ht="22.35" hidden="false" customHeight="false" outlineLevel="0" collapsed="false">
      <c r="A165" s="97" t="s">
        <v>207</v>
      </c>
      <c r="B165" s="45" t="s">
        <v>8</v>
      </c>
      <c r="C165" s="96" t="n">
        <v>97641</v>
      </c>
      <c r="D165" s="47" t="s">
        <v>43</v>
      </c>
      <c r="E165" s="48" t="s">
        <v>27</v>
      </c>
      <c r="F165" s="49" t="n">
        <v>0.28</v>
      </c>
      <c r="G165" s="50"/>
      <c r="H165" s="50"/>
      <c r="I165" s="50" t="n">
        <f aca="false">ROUND((H165+G165),2)</f>
        <v>0</v>
      </c>
      <c r="J165" s="50" t="n">
        <f aca="false">ROUND((G165*F165),2)</f>
        <v>0</v>
      </c>
      <c r="K165" s="50" t="n">
        <f aca="false">ROUND((H165*F165),2)</f>
        <v>0</v>
      </c>
      <c r="L165" s="50" t="n">
        <f aca="false">ROUND((K165+J165),2)</f>
        <v>0</v>
      </c>
      <c r="M165" s="50" t="n">
        <f aca="false">ROUND((IF(P165="BDI 1",((1+($S$3/100))*G165),((1+($S$4/100))*G165))),2)</f>
        <v>0</v>
      </c>
      <c r="N165" s="50" t="n">
        <f aca="false">ROUND((IF(P165="BDI 1",((1+($S$3/100))*H165),((1+($S$4/100))*H165))),2)</f>
        <v>0</v>
      </c>
      <c r="O165" s="50" t="n">
        <f aca="false">ROUND((M165+N165),2)</f>
        <v>0</v>
      </c>
      <c r="P165" s="51" t="s">
        <v>28</v>
      </c>
      <c r="Q165" s="50" t="n">
        <f aca="false">ROUND(M165*F165,2)</f>
        <v>0</v>
      </c>
      <c r="R165" s="50" t="n">
        <f aca="false">ROUND(N165*F165,2)</f>
        <v>0</v>
      </c>
      <c r="S165" s="52" t="n">
        <f aca="false">ROUND(Q165+R165,2)</f>
        <v>0</v>
      </c>
    </row>
    <row r="166" customFormat="false" ht="22.35" hidden="false" customHeight="false" outlineLevel="0" collapsed="false">
      <c r="A166" s="97" t="s">
        <v>208</v>
      </c>
      <c r="B166" s="45" t="s">
        <v>8</v>
      </c>
      <c r="C166" s="96" t="n">
        <v>96113</v>
      </c>
      <c r="D166" s="47" t="s">
        <v>45</v>
      </c>
      <c r="E166" s="48" t="s">
        <v>27</v>
      </c>
      <c r="F166" s="49" t="n">
        <v>0.31</v>
      </c>
      <c r="G166" s="50"/>
      <c r="H166" s="50"/>
      <c r="I166" s="50" t="n">
        <f aca="false">ROUND((H166+G166),2)</f>
        <v>0</v>
      </c>
      <c r="J166" s="50" t="n">
        <f aca="false">ROUND((G166*F166),2)</f>
        <v>0</v>
      </c>
      <c r="K166" s="50" t="n">
        <f aca="false">ROUND((H166*F166),2)</f>
        <v>0</v>
      </c>
      <c r="L166" s="50" t="n">
        <f aca="false">ROUND((K166+J166),2)</f>
        <v>0</v>
      </c>
      <c r="M166" s="50" t="n">
        <f aca="false">ROUND((IF(P166="BDI 1",((1+($S$3/100))*G166),((1+($S$4/100))*G166))),2)</f>
        <v>0</v>
      </c>
      <c r="N166" s="50" t="n">
        <f aca="false">ROUND((IF(P166="BDI 1",((1+($S$3/100))*H166),((1+($S$4/100))*H166))),2)</f>
        <v>0</v>
      </c>
      <c r="O166" s="50" t="n">
        <f aca="false">ROUND((M166+N166),2)</f>
        <v>0</v>
      </c>
      <c r="P166" s="51" t="s">
        <v>28</v>
      </c>
      <c r="Q166" s="50" t="n">
        <f aca="false">ROUND(M166*F166,2)</f>
        <v>0</v>
      </c>
      <c r="R166" s="50" t="n">
        <f aca="false">ROUND(N166*F166,2)</f>
        <v>0</v>
      </c>
      <c r="S166" s="52" t="n">
        <f aca="false">ROUND(Q166+R166,2)</f>
        <v>0</v>
      </c>
    </row>
    <row r="167" customFormat="false" ht="15" hidden="false" customHeight="false" outlineLevel="0" collapsed="false">
      <c r="A167" s="97" t="s">
        <v>209</v>
      </c>
      <c r="B167" s="45" t="s">
        <v>8</v>
      </c>
      <c r="C167" s="96" t="n">
        <v>38124</v>
      </c>
      <c r="D167" s="47" t="s">
        <v>49</v>
      </c>
      <c r="E167" s="48" t="s">
        <v>40</v>
      </c>
      <c r="F167" s="49" t="n">
        <v>1</v>
      </c>
      <c r="G167" s="50"/>
      <c r="H167" s="50"/>
      <c r="I167" s="50" t="n">
        <f aca="false">ROUND((H167+G167),2)</f>
        <v>0</v>
      </c>
      <c r="J167" s="50" t="n">
        <f aca="false">ROUND((G167*F167),2)</f>
        <v>0</v>
      </c>
      <c r="K167" s="50" t="n">
        <f aca="false">ROUND((H167*F167),2)</f>
        <v>0</v>
      </c>
      <c r="L167" s="50" t="n">
        <f aca="false">ROUND((K167+J167),2)</f>
        <v>0</v>
      </c>
      <c r="M167" s="50" t="n">
        <f aca="false">ROUND((IF(P167="BDI 1",((1+($S$3/100))*G167),((1+($S$4/100))*G167))),2)</f>
        <v>0</v>
      </c>
      <c r="N167" s="50" t="n">
        <f aca="false">ROUND((IF(P167="BDI 1",((1+($S$3/100))*H167),((1+($S$4/100))*H167))),2)</f>
        <v>0</v>
      </c>
      <c r="O167" s="50" t="n">
        <f aca="false">ROUND((M167+N167),2)</f>
        <v>0</v>
      </c>
      <c r="P167" s="51" t="s">
        <v>28</v>
      </c>
      <c r="Q167" s="50" t="n">
        <f aca="false">ROUND(M167*F167,2)</f>
        <v>0</v>
      </c>
      <c r="R167" s="50" t="n">
        <f aca="false">ROUND(N167*F167,2)</f>
        <v>0</v>
      </c>
      <c r="S167" s="52" t="n">
        <f aca="false">ROUND(Q167+R167,2)</f>
        <v>0</v>
      </c>
    </row>
    <row r="168" customFormat="false" ht="22.35" hidden="false" customHeight="false" outlineLevel="0" collapsed="false">
      <c r="A168" s="97" t="s">
        <v>210</v>
      </c>
      <c r="B168" s="45" t="s">
        <v>51</v>
      </c>
      <c r="C168" s="96" t="n">
        <v>63148</v>
      </c>
      <c r="D168" s="47" t="s">
        <v>52</v>
      </c>
      <c r="E168" s="48" t="s">
        <v>42</v>
      </c>
      <c r="F168" s="49" t="n">
        <v>8</v>
      </c>
      <c r="G168" s="50"/>
      <c r="H168" s="50"/>
      <c r="I168" s="50" t="n">
        <f aca="false">ROUND((H168+G168),2)</f>
        <v>0</v>
      </c>
      <c r="J168" s="50" t="n">
        <f aca="false">ROUND((G168*F168),2)</f>
        <v>0</v>
      </c>
      <c r="K168" s="50" t="n">
        <f aca="false">ROUND((H168*F168),2)</f>
        <v>0</v>
      </c>
      <c r="L168" s="50" t="n">
        <f aca="false">ROUND((K168+J168),2)</f>
        <v>0</v>
      </c>
      <c r="M168" s="50" t="n">
        <f aca="false">ROUND((IF(P168="BDI 1",((1+($S$3/100))*G168),((1+($S$4/100))*G168))),2)</f>
        <v>0</v>
      </c>
      <c r="N168" s="50" t="n">
        <f aca="false">ROUND((IF(P168="BDI 1",((1+($S$3/100))*H168),((1+($S$4/100))*H168))),2)</f>
        <v>0</v>
      </c>
      <c r="O168" s="50" t="n">
        <f aca="false">ROUND((M168+N168),2)</f>
        <v>0</v>
      </c>
      <c r="P168" s="51" t="s">
        <v>28</v>
      </c>
      <c r="Q168" s="50" t="n">
        <f aca="false">ROUND(M168*F168,2)</f>
        <v>0</v>
      </c>
      <c r="R168" s="50" t="n">
        <f aca="false">ROUND(N168*F168,2)</f>
        <v>0</v>
      </c>
      <c r="S168" s="52" t="n">
        <f aca="false">ROUND(Q168+R168,2)</f>
        <v>0</v>
      </c>
    </row>
    <row r="169" customFormat="false" ht="15" hidden="false" customHeight="false" outlineLevel="0" collapsed="false">
      <c r="A169" s="97" t="s">
        <v>211</v>
      </c>
      <c r="B169" s="45" t="s">
        <v>58</v>
      </c>
      <c r="C169" s="96" t="n">
        <v>195</v>
      </c>
      <c r="D169" s="47" t="s">
        <v>59</v>
      </c>
      <c r="E169" s="48" t="s">
        <v>40</v>
      </c>
      <c r="F169" s="49" t="n">
        <v>1</v>
      </c>
      <c r="G169" s="50"/>
      <c r="H169" s="50"/>
      <c r="I169" s="50" t="n">
        <f aca="false">ROUND((H169+G169),2)</f>
        <v>0</v>
      </c>
      <c r="J169" s="50" t="n">
        <f aca="false">ROUND((G169*F169),2)</f>
        <v>0</v>
      </c>
      <c r="K169" s="50" t="n">
        <f aca="false">ROUND((H169*F169),2)</f>
        <v>0</v>
      </c>
      <c r="L169" s="50" t="n">
        <f aca="false">ROUND((K169+J169),2)</f>
        <v>0</v>
      </c>
      <c r="M169" s="50" t="n">
        <f aca="false">ROUND((IF(P169="BDI 1",((1+($S$3/100))*G169),((1+($S$4/100))*G169))),2)</f>
        <v>0</v>
      </c>
      <c r="N169" s="50" t="n">
        <f aca="false">ROUND((IF(P169="BDI 1",((1+($S$3/100))*H169),((1+($S$4/100))*H169))),2)</f>
        <v>0</v>
      </c>
      <c r="O169" s="50" t="n">
        <f aca="false">ROUND((M169+N169),2)</f>
        <v>0</v>
      </c>
      <c r="P169" s="51" t="s">
        <v>28</v>
      </c>
      <c r="Q169" s="50" t="n">
        <f aca="false">ROUND(M169*F169,2)</f>
        <v>0</v>
      </c>
      <c r="R169" s="50" t="n">
        <f aca="false">ROUND(N169*F169,2)</f>
        <v>0</v>
      </c>
      <c r="S169" s="52" t="n">
        <f aca="false">ROUND(Q169+R169,2)</f>
        <v>0</v>
      </c>
    </row>
    <row r="170" customFormat="false" ht="32.8" hidden="false" customHeight="false" outlineLevel="0" collapsed="false">
      <c r="A170" s="97" t="s">
        <v>212</v>
      </c>
      <c r="B170" s="45" t="s">
        <v>8</v>
      </c>
      <c r="C170" s="96" t="n">
        <v>91845</v>
      </c>
      <c r="D170" s="47" t="s">
        <v>65</v>
      </c>
      <c r="E170" s="48" t="s">
        <v>42</v>
      </c>
      <c r="F170" s="49" t="n">
        <v>8</v>
      </c>
      <c r="G170" s="50"/>
      <c r="H170" s="50"/>
      <c r="I170" s="50" t="n">
        <f aca="false">ROUND((H170+G170),2)</f>
        <v>0</v>
      </c>
      <c r="J170" s="50" t="n">
        <f aca="false">ROUND((G170*F170),2)</f>
        <v>0</v>
      </c>
      <c r="K170" s="50" t="n">
        <f aca="false">ROUND((H170*F170),2)</f>
        <v>0</v>
      </c>
      <c r="L170" s="50" t="n">
        <f aca="false">ROUND((K170+J170),2)</f>
        <v>0</v>
      </c>
      <c r="M170" s="50" t="n">
        <f aca="false">ROUND((IF(P170="BDI 1",((1+($S$3/100))*G170),((1+($S$4/100))*G170))),2)</f>
        <v>0</v>
      </c>
      <c r="N170" s="50" t="n">
        <f aca="false">ROUND((IF(P170="BDI 1",((1+($S$3/100))*H170),((1+($S$4/100))*H170))),2)</f>
        <v>0</v>
      </c>
      <c r="O170" s="50" t="n">
        <f aca="false">ROUND((M170+N170),2)</f>
        <v>0</v>
      </c>
      <c r="P170" s="51" t="s">
        <v>28</v>
      </c>
      <c r="Q170" s="50" t="n">
        <f aca="false">ROUND(M170*F170,2)</f>
        <v>0</v>
      </c>
      <c r="R170" s="50" t="n">
        <f aca="false">ROUND(N170*F170,2)</f>
        <v>0</v>
      </c>
      <c r="S170" s="52" t="n">
        <f aca="false">ROUND(Q170+R170,2)</f>
        <v>0</v>
      </c>
    </row>
    <row r="171" customFormat="false" ht="15" hidden="false" customHeight="false" outlineLevel="0" collapsed="false">
      <c r="A171" s="97" t="s">
        <v>213</v>
      </c>
      <c r="B171" s="45" t="s">
        <v>51</v>
      </c>
      <c r="C171" s="96" t="n">
        <v>96</v>
      </c>
      <c r="D171" s="47" t="s">
        <v>56</v>
      </c>
      <c r="E171" s="48" t="s">
        <v>42</v>
      </c>
      <c r="F171" s="49" t="n">
        <v>8.6</v>
      </c>
      <c r="G171" s="50"/>
      <c r="H171" s="50"/>
      <c r="I171" s="50" t="n">
        <f aca="false">ROUND((H171+G171),2)</f>
        <v>0</v>
      </c>
      <c r="J171" s="50" t="n">
        <f aca="false">ROUND((G171*F171),2)</f>
        <v>0</v>
      </c>
      <c r="K171" s="50" t="n">
        <f aca="false">ROUND((H171*F171),2)</f>
        <v>0</v>
      </c>
      <c r="L171" s="50" t="n">
        <f aca="false">ROUND((K171+J171),2)</f>
        <v>0</v>
      </c>
      <c r="M171" s="50" t="n">
        <f aca="false">ROUND((IF(P171="BDI 1",((1+($S$3/100))*G171),((1+($S$4/100))*G171))),2)</f>
        <v>0</v>
      </c>
      <c r="N171" s="50" t="n">
        <f aca="false">ROUND((IF(P171="BDI 1",((1+($S$3/100))*H171),((1+($S$4/100))*H171))),2)</f>
        <v>0</v>
      </c>
      <c r="O171" s="50" t="n">
        <f aca="false">ROUND((M171+N171),2)</f>
        <v>0</v>
      </c>
      <c r="P171" s="51" t="s">
        <v>28</v>
      </c>
      <c r="Q171" s="50" t="n">
        <f aca="false">ROUND(M171*F171,2)</f>
        <v>0</v>
      </c>
      <c r="R171" s="50" t="n">
        <f aca="false">ROUND(N171*F171,2)</f>
        <v>0</v>
      </c>
      <c r="S171" s="52" t="n">
        <f aca="false">ROUND(Q171+R171,2)</f>
        <v>0</v>
      </c>
    </row>
    <row r="172" customFormat="false" ht="15" hidden="false" customHeight="false" outlineLevel="0" collapsed="false">
      <c r="A172" s="53"/>
      <c r="B172" s="54"/>
      <c r="C172" s="55"/>
      <c r="D172" s="56"/>
      <c r="E172" s="55"/>
      <c r="F172" s="57"/>
      <c r="G172" s="57"/>
      <c r="H172" s="57"/>
      <c r="I172" s="58"/>
      <c r="J172" s="58"/>
      <c r="K172" s="58"/>
      <c r="L172" s="58"/>
      <c r="M172" s="59"/>
      <c r="N172" s="59"/>
      <c r="O172" s="59"/>
      <c r="P172" s="59"/>
      <c r="Q172" s="59"/>
      <c r="R172" s="59"/>
      <c r="S172" s="60"/>
    </row>
    <row r="173" customFormat="false" ht="15" hidden="false" customHeight="false" outlineLevel="0" collapsed="false">
      <c r="A173" s="37" t="n">
        <v>13</v>
      </c>
      <c r="B173" s="38"/>
      <c r="C173" s="39"/>
      <c r="D173" s="40" t="s">
        <v>529</v>
      </c>
      <c r="E173" s="40"/>
      <c r="F173" s="41"/>
      <c r="G173" s="42"/>
      <c r="H173" s="42"/>
      <c r="I173" s="42"/>
      <c r="J173" s="42" t="n">
        <f aca="false">SUBTOTAL(9,J174:J185)</f>
        <v>0</v>
      </c>
      <c r="K173" s="42" t="n">
        <f aca="false">SUBTOTAL(9,K174:K185)</f>
        <v>0</v>
      </c>
      <c r="L173" s="42" t="n">
        <f aca="false">SUBTOTAL(9,L174:L185)</f>
        <v>0</v>
      </c>
      <c r="M173" s="42"/>
      <c r="N173" s="42"/>
      <c r="O173" s="42"/>
      <c r="P173" s="42"/>
      <c r="Q173" s="42" t="n">
        <f aca="false">SUBTOTAL(9,Q174:Q185)</f>
        <v>0</v>
      </c>
      <c r="R173" s="42" t="n">
        <f aca="false">SUBTOTAL(9,R174:R185)</f>
        <v>0</v>
      </c>
      <c r="S173" s="43" t="n">
        <f aca="false">SUBTOTAL(9,S174:S185)</f>
        <v>0</v>
      </c>
    </row>
    <row r="174" customFormat="false" ht="22.35" hidden="false" customHeight="false" outlineLevel="0" collapsed="false">
      <c r="A174" s="97" t="s">
        <v>215</v>
      </c>
      <c r="B174" s="45" t="s">
        <v>8</v>
      </c>
      <c r="C174" s="96" t="n">
        <v>104315</v>
      </c>
      <c r="D174" s="47" t="s">
        <v>63</v>
      </c>
      <c r="E174" s="48" t="s">
        <v>42</v>
      </c>
      <c r="F174" s="49" t="n">
        <v>7</v>
      </c>
      <c r="G174" s="50"/>
      <c r="H174" s="50"/>
      <c r="I174" s="50" t="n">
        <f aca="false">ROUND((H174+G174),2)</f>
        <v>0</v>
      </c>
      <c r="J174" s="50" t="n">
        <f aca="false">ROUND((G174*F174),2)</f>
        <v>0</v>
      </c>
      <c r="K174" s="50" t="n">
        <f aca="false">ROUND((H174*F174),2)</f>
        <v>0</v>
      </c>
      <c r="L174" s="50" t="n">
        <f aca="false">ROUND((K174+J174),2)</f>
        <v>0</v>
      </c>
      <c r="M174" s="50" t="n">
        <f aca="false">ROUND((IF(P174="BDI 1",((1+($S$3/100))*G174),((1+($S$4/100))*G174))),2)</f>
        <v>0</v>
      </c>
      <c r="N174" s="50" t="n">
        <f aca="false">ROUND((IF(P174="BDI 1",((1+($S$3/100))*H174),((1+($S$4/100))*H174))),2)</f>
        <v>0</v>
      </c>
      <c r="O174" s="50" t="n">
        <f aca="false">ROUND((M174+N174),2)</f>
        <v>0</v>
      </c>
      <c r="P174" s="51" t="s">
        <v>28</v>
      </c>
      <c r="Q174" s="50" t="n">
        <f aca="false">ROUND(M174*F174,2)</f>
        <v>0</v>
      </c>
      <c r="R174" s="50" t="n">
        <f aca="false">ROUND(N174*F174,2)</f>
        <v>0</v>
      </c>
      <c r="S174" s="52" t="n">
        <f aca="false">ROUND(Q174+R174,2)</f>
        <v>0</v>
      </c>
    </row>
    <row r="175" customFormat="false" ht="32.8" hidden="false" customHeight="false" outlineLevel="0" collapsed="false">
      <c r="A175" s="97" t="s">
        <v>216</v>
      </c>
      <c r="B175" s="45" t="s">
        <v>8</v>
      </c>
      <c r="C175" s="96" t="n">
        <v>103290</v>
      </c>
      <c r="D175" s="47" t="s">
        <v>41</v>
      </c>
      <c r="E175" s="48" t="s">
        <v>42</v>
      </c>
      <c r="F175" s="49" t="n">
        <v>7</v>
      </c>
      <c r="G175" s="50"/>
      <c r="H175" s="50"/>
      <c r="I175" s="50" t="n">
        <f aca="false">ROUND((H175+G175),2)</f>
        <v>0</v>
      </c>
      <c r="J175" s="50" t="n">
        <f aca="false">ROUND((G175*F175),2)</f>
        <v>0</v>
      </c>
      <c r="K175" s="50" t="n">
        <f aca="false">ROUND((H175*F175),2)</f>
        <v>0</v>
      </c>
      <c r="L175" s="50" t="n">
        <f aca="false">ROUND((K175+J175),2)</f>
        <v>0</v>
      </c>
      <c r="M175" s="50" t="n">
        <f aca="false">ROUND((IF(P175="BDI 1",((1+($S$3/100))*G175),((1+($S$4/100))*G175))),2)</f>
        <v>0</v>
      </c>
      <c r="N175" s="50" t="n">
        <f aca="false">ROUND((IF(P175="BDI 1",((1+($S$3/100))*H175),((1+($S$4/100))*H175))),2)</f>
        <v>0</v>
      </c>
      <c r="O175" s="50" t="n">
        <f aca="false">ROUND((M175+N175),2)</f>
        <v>0</v>
      </c>
      <c r="P175" s="51" t="s">
        <v>28</v>
      </c>
      <c r="Q175" s="50" t="n">
        <f aca="false">ROUND(M175*F175,2)</f>
        <v>0</v>
      </c>
      <c r="R175" s="50" t="n">
        <f aca="false">ROUND(N175*F175,2)</f>
        <v>0</v>
      </c>
      <c r="S175" s="52" t="n">
        <f aca="false">ROUND(Q175+R175,2)</f>
        <v>0</v>
      </c>
    </row>
    <row r="176" customFormat="false" ht="32.8" hidden="false" customHeight="false" outlineLevel="0" collapsed="false">
      <c r="A176" s="97" t="s">
        <v>217</v>
      </c>
      <c r="B176" s="45" t="s">
        <v>51</v>
      </c>
      <c r="C176" s="96" t="n">
        <v>95</v>
      </c>
      <c r="D176" s="47" t="s">
        <v>54</v>
      </c>
      <c r="E176" s="48" t="s">
        <v>42</v>
      </c>
      <c r="F176" s="49" t="n">
        <v>7</v>
      </c>
      <c r="G176" s="50"/>
      <c r="H176" s="50"/>
      <c r="I176" s="50" t="n">
        <f aca="false">ROUND((H176+G176),2)</f>
        <v>0</v>
      </c>
      <c r="J176" s="50" t="n">
        <f aca="false">ROUND((G176*F176),2)</f>
        <v>0</v>
      </c>
      <c r="K176" s="50" t="n">
        <f aca="false">ROUND((H176*F176),2)</f>
        <v>0</v>
      </c>
      <c r="L176" s="50" t="n">
        <f aca="false">ROUND((K176+J176),2)</f>
        <v>0</v>
      </c>
      <c r="M176" s="50" t="n">
        <f aca="false">ROUND((IF(P176="BDI 1",((1+($S$3/100))*G176),((1+($S$4/100))*G176))),2)</f>
        <v>0</v>
      </c>
      <c r="N176" s="50" t="n">
        <f aca="false">ROUND((IF(P176="BDI 1",((1+($S$3/100))*H176),((1+($S$4/100))*H176))),2)</f>
        <v>0</v>
      </c>
      <c r="O176" s="50" t="n">
        <f aca="false">ROUND((M176+N176),2)</f>
        <v>0</v>
      </c>
      <c r="P176" s="51" t="s">
        <v>28</v>
      </c>
      <c r="Q176" s="50" t="n">
        <f aca="false">ROUND(M176*F176,2)</f>
        <v>0</v>
      </c>
      <c r="R176" s="50" t="n">
        <f aca="false">ROUND(N176*F176,2)</f>
        <v>0</v>
      </c>
      <c r="S176" s="52" t="n">
        <f aca="false">ROUND(Q176+R176,2)</f>
        <v>0</v>
      </c>
    </row>
    <row r="177" customFormat="false" ht="15" hidden="false" customHeight="false" outlineLevel="0" collapsed="false">
      <c r="A177" s="97" t="s">
        <v>218</v>
      </c>
      <c r="B177" s="45" t="s">
        <v>51</v>
      </c>
      <c r="C177" s="96" t="n">
        <v>98</v>
      </c>
      <c r="D177" s="47" t="s">
        <v>61</v>
      </c>
      <c r="E177" s="48" t="s">
        <v>40</v>
      </c>
      <c r="F177" s="49" t="n">
        <v>1</v>
      </c>
      <c r="G177" s="50"/>
      <c r="H177" s="50"/>
      <c r="I177" s="50" t="n">
        <f aca="false">ROUND((H177+G177),2)</f>
        <v>0</v>
      </c>
      <c r="J177" s="50" t="n">
        <f aca="false">ROUND((G177*F177),2)</f>
        <v>0</v>
      </c>
      <c r="K177" s="50" t="n">
        <f aca="false">ROUND((H177*F177),2)</f>
        <v>0</v>
      </c>
      <c r="L177" s="50" t="n">
        <f aca="false">ROUND((K177+J177),2)</f>
        <v>0</v>
      </c>
      <c r="M177" s="50" t="n">
        <f aca="false">ROUND((IF(P177="BDI 1",((1+($S$3/100))*G177),((1+($S$4/100))*G177))),2)</f>
        <v>0</v>
      </c>
      <c r="N177" s="50" t="n">
        <f aca="false">ROUND((IF(P177="BDI 1",((1+($S$3/100))*H177),((1+($S$4/100))*H177))),2)</f>
        <v>0</v>
      </c>
      <c r="O177" s="50" t="n">
        <f aca="false">ROUND((M177+N177),2)</f>
        <v>0</v>
      </c>
      <c r="P177" s="51" t="s">
        <v>28</v>
      </c>
      <c r="Q177" s="50" t="n">
        <f aca="false">ROUND(M177*F177,2)</f>
        <v>0</v>
      </c>
      <c r="R177" s="50" t="n">
        <f aca="false">ROUND(N177*F177,2)</f>
        <v>0</v>
      </c>
      <c r="S177" s="52" t="n">
        <f aca="false">ROUND(Q177+R177,2)</f>
        <v>0</v>
      </c>
    </row>
    <row r="178" customFormat="false" ht="22.35" hidden="false" customHeight="false" outlineLevel="0" collapsed="false">
      <c r="A178" s="97" t="s">
        <v>219</v>
      </c>
      <c r="B178" s="45" t="s">
        <v>8</v>
      </c>
      <c r="C178" s="96" t="n">
        <v>103272</v>
      </c>
      <c r="D178" s="47" t="s">
        <v>39</v>
      </c>
      <c r="E178" s="48" t="s">
        <v>40</v>
      </c>
      <c r="F178" s="49" t="n">
        <v>1</v>
      </c>
      <c r="G178" s="50"/>
      <c r="H178" s="50"/>
      <c r="I178" s="50" t="n">
        <f aca="false">ROUND((H178+G178),2)</f>
        <v>0</v>
      </c>
      <c r="J178" s="50" t="n">
        <f aca="false">ROUND((G178*F178),2)</f>
        <v>0</v>
      </c>
      <c r="K178" s="50" t="n">
        <f aca="false">ROUND((H178*F178),2)</f>
        <v>0</v>
      </c>
      <c r="L178" s="50" t="n">
        <f aca="false">ROUND((K178+J178),2)</f>
        <v>0</v>
      </c>
      <c r="M178" s="50" t="n">
        <f aca="false">ROUND((IF(P178="BDI 1",((1+($S$3/100))*G178),((1+($S$4/100))*G178))),2)</f>
        <v>0</v>
      </c>
      <c r="N178" s="50" t="n">
        <f aca="false">ROUND((IF(P178="BDI 1",((1+($S$3/100))*H178),((1+($S$4/100))*H178))),2)</f>
        <v>0</v>
      </c>
      <c r="O178" s="50" t="n">
        <f aca="false">ROUND((M178+N178),2)</f>
        <v>0</v>
      </c>
      <c r="P178" s="51" t="s">
        <v>28</v>
      </c>
      <c r="Q178" s="50" t="n">
        <f aca="false">ROUND(M178*F178,2)</f>
        <v>0</v>
      </c>
      <c r="R178" s="50" t="n">
        <f aca="false">ROUND(N178*F178,2)</f>
        <v>0</v>
      </c>
      <c r="S178" s="52" t="n">
        <f aca="false">ROUND(Q178+R178,2)</f>
        <v>0</v>
      </c>
    </row>
    <row r="179" customFormat="false" ht="22.35" hidden="false" customHeight="false" outlineLevel="0" collapsed="false">
      <c r="A179" s="97" t="s">
        <v>220</v>
      </c>
      <c r="B179" s="45" t="s">
        <v>8</v>
      </c>
      <c r="C179" s="96" t="n">
        <v>97641</v>
      </c>
      <c r="D179" s="47" t="s">
        <v>43</v>
      </c>
      <c r="E179" s="48" t="s">
        <v>27</v>
      </c>
      <c r="F179" s="49" t="n">
        <v>0.28</v>
      </c>
      <c r="G179" s="50"/>
      <c r="H179" s="50"/>
      <c r="I179" s="50" t="n">
        <f aca="false">ROUND((H179+G179),2)</f>
        <v>0</v>
      </c>
      <c r="J179" s="50" t="n">
        <f aca="false">ROUND((G179*F179),2)</f>
        <v>0</v>
      </c>
      <c r="K179" s="50" t="n">
        <f aca="false">ROUND((H179*F179),2)</f>
        <v>0</v>
      </c>
      <c r="L179" s="50" t="n">
        <f aca="false">ROUND((K179+J179),2)</f>
        <v>0</v>
      </c>
      <c r="M179" s="50" t="n">
        <f aca="false">ROUND((IF(P179="BDI 1",((1+($S$3/100))*G179),((1+($S$4/100))*G179))),2)</f>
        <v>0</v>
      </c>
      <c r="N179" s="50" t="n">
        <f aca="false">ROUND((IF(P179="BDI 1",((1+($S$3/100))*H179),((1+($S$4/100))*H179))),2)</f>
        <v>0</v>
      </c>
      <c r="O179" s="50" t="n">
        <f aca="false">ROUND((M179+N179),2)</f>
        <v>0</v>
      </c>
      <c r="P179" s="51" t="s">
        <v>28</v>
      </c>
      <c r="Q179" s="50" t="n">
        <f aca="false">ROUND(M179*F179,2)</f>
        <v>0</v>
      </c>
      <c r="R179" s="50" t="n">
        <f aca="false">ROUND(N179*F179,2)</f>
        <v>0</v>
      </c>
      <c r="S179" s="52" t="n">
        <f aca="false">ROUND(Q179+R179,2)</f>
        <v>0</v>
      </c>
    </row>
    <row r="180" customFormat="false" ht="22.35" hidden="false" customHeight="false" outlineLevel="0" collapsed="false">
      <c r="A180" s="97" t="s">
        <v>221</v>
      </c>
      <c r="B180" s="45" t="s">
        <v>8</v>
      </c>
      <c r="C180" s="96" t="n">
        <v>96113</v>
      </c>
      <c r="D180" s="47" t="s">
        <v>45</v>
      </c>
      <c r="E180" s="48" t="s">
        <v>27</v>
      </c>
      <c r="F180" s="49" t="n">
        <v>0.31</v>
      </c>
      <c r="G180" s="50"/>
      <c r="H180" s="50"/>
      <c r="I180" s="50" t="n">
        <f aca="false">ROUND((H180+G180),2)</f>
        <v>0</v>
      </c>
      <c r="J180" s="50" t="n">
        <f aca="false">ROUND((G180*F180),2)</f>
        <v>0</v>
      </c>
      <c r="K180" s="50" t="n">
        <f aca="false">ROUND((H180*F180),2)</f>
        <v>0</v>
      </c>
      <c r="L180" s="50" t="n">
        <f aca="false">ROUND((K180+J180),2)</f>
        <v>0</v>
      </c>
      <c r="M180" s="50" t="n">
        <f aca="false">ROUND((IF(P180="BDI 1",((1+($S$3/100))*G180),((1+($S$4/100))*G180))),2)</f>
        <v>0</v>
      </c>
      <c r="N180" s="50" t="n">
        <f aca="false">ROUND((IF(P180="BDI 1",((1+($S$3/100))*H180),((1+($S$4/100))*H180))),2)</f>
        <v>0</v>
      </c>
      <c r="O180" s="50" t="n">
        <f aca="false">ROUND((M180+N180),2)</f>
        <v>0</v>
      </c>
      <c r="P180" s="51" t="s">
        <v>28</v>
      </c>
      <c r="Q180" s="50" t="n">
        <f aca="false">ROUND(M180*F180,2)</f>
        <v>0</v>
      </c>
      <c r="R180" s="50" t="n">
        <f aca="false">ROUND(N180*F180,2)</f>
        <v>0</v>
      </c>
      <c r="S180" s="52" t="n">
        <f aca="false">ROUND(Q180+R180,2)</f>
        <v>0</v>
      </c>
    </row>
    <row r="181" customFormat="false" ht="15" hidden="false" customHeight="false" outlineLevel="0" collapsed="false">
      <c r="A181" s="97" t="s">
        <v>222</v>
      </c>
      <c r="B181" s="45" t="s">
        <v>8</v>
      </c>
      <c r="C181" s="96" t="n">
        <v>38124</v>
      </c>
      <c r="D181" s="47" t="s">
        <v>49</v>
      </c>
      <c r="E181" s="48" t="s">
        <v>40</v>
      </c>
      <c r="F181" s="49" t="n">
        <v>1</v>
      </c>
      <c r="G181" s="50"/>
      <c r="H181" s="50"/>
      <c r="I181" s="50" t="n">
        <f aca="false">ROUND((H181+G181),2)</f>
        <v>0</v>
      </c>
      <c r="J181" s="50" t="n">
        <f aca="false">ROUND((G181*F181),2)</f>
        <v>0</v>
      </c>
      <c r="K181" s="50" t="n">
        <f aca="false">ROUND((H181*F181),2)</f>
        <v>0</v>
      </c>
      <c r="L181" s="50" t="n">
        <f aca="false">ROUND((K181+J181),2)</f>
        <v>0</v>
      </c>
      <c r="M181" s="50" t="n">
        <f aca="false">ROUND((IF(P181="BDI 1",((1+($S$3/100))*G181),((1+($S$4/100))*G181))),2)</f>
        <v>0</v>
      </c>
      <c r="N181" s="50" t="n">
        <f aca="false">ROUND((IF(P181="BDI 1",((1+($S$3/100))*H181),((1+($S$4/100))*H181))),2)</f>
        <v>0</v>
      </c>
      <c r="O181" s="50" t="n">
        <f aca="false">ROUND((M181+N181),2)</f>
        <v>0</v>
      </c>
      <c r="P181" s="51" t="s">
        <v>28</v>
      </c>
      <c r="Q181" s="50" t="n">
        <f aca="false">ROUND(M181*F181,2)</f>
        <v>0</v>
      </c>
      <c r="R181" s="50" t="n">
        <f aca="false">ROUND(N181*F181,2)</f>
        <v>0</v>
      </c>
      <c r="S181" s="52" t="n">
        <f aca="false">ROUND(Q181+R181,2)</f>
        <v>0</v>
      </c>
    </row>
    <row r="182" customFormat="false" ht="22.35" hidden="false" customHeight="false" outlineLevel="0" collapsed="false">
      <c r="A182" s="97" t="s">
        <v>223</v>
      </c>
      <c r="B182" s="45" t="s">
        <v>51</v>
      </c>
      <c r="C182" s="96" t="n">
        <v>63148</v>
      </c>
      <c r="D182" s="47" t="s">
        <v>52</v>
      </c>
      <c r="E182" s="48" t="s">
        <v>42</v>
      </c>
      <c r="F182" s="49" t="n">
        <v>7</v>
      </c>
      <c r="G182" s="50"/>
      <c r="H182" s="50"/>
      <c r="I182" s="50" t="n">
        <f aca="false">ROUND((H182+G182),2)</f>
        <v>0</v>
      </c>
      <c r="J182" s="50" t="n">
        <f aca="false">ROUND((G182*F182),2)</f>
        <v>0</v>
      </c>
      <c r="K182" s="50" t="n">
        <f aca="false">ROUND((H182*F182),2)</f>
        <v>0</v>
      </c>
      <c r="L182" s="50" t="n">
        <f aca="false">ROUND((K182+J182),2)</f>
        <v>0</v>
      </c>
      <c r="M182" s="50" t="n">
        <f aca="false">ROUND((IF(P182="BDI 1",((1+($S$3/100))*G182),((1+($S$4/100))*G182))),2)</f>
        <v>0</v>
      </c>
      <c r="N182" s="50" t="n">
        <f aca="false">ROUND((IF(P182="BDI 1",((1+($S$3/100))*H182),((1+($S$4/100))*H182))),2)</f>
        <v>0</v>
      </c>
      <c r="O182" s="50" t="n">
        <f aca="false">ROUND((M182+N182),2)</f>
        <v>0</v>
      </c>
      <c r="P182" s="51" t="s">
        <v>28</v>
      </c>
      <c r="Q182" s="50" t="n">
        <f aca="false">ROUND(M182*F182,2)</f>
        <v>0</v>
      </c>
      <c r="R182" s="50" t="n">
        <f aca="false">ROUND(N182*F182,2)</f>
        <v>0</v>
      </c>
      <c r="S182" s="52" t="n">
        <f aca="false">ROUND(Q182+R182,2)</f>
        <v>0</v>
      </c>
    </row>
    <row r="183" customFormat="false" ht="15" hidden="false" customHeight="false" outlineLevel="0" collapsed="false">
      <c r="A183" s="97" t="s">
        <v>224</v>
      </c>
      <c r="B183" s="45" t="s">
        <v>58</v>
      </c>
      <c r="C183" s="96" t="n">
        <v>195</v>
      </c>
      <c r="D183" s="47" t="s">
        <v>59</v>
      </c>
      <c r="E183" s="48" t="s">
        <v>40</v>
      </c>
      <c r="F183" s="49" t="n">
        <v>1</v>
      </c>
      <c r="G183" s="50"/>
      <c r="H183" s="50"/>
      <c r="I183" s="50" t="n">
        <f aca="false">ROUND((H183+G183),2)</f>
        <v>0</v>
      </c>
      <c r="J183" s="50" t="n">
        <f aca="false">ROUND((G183*F183),2)</f>
        <v>0</v>
      </c>
      <c r="K183" s="50" t="n">
        <f aca="false">ROUND((H183*F183),2)</f>
        <v>0</v>
      </c>
      <c r="L183" s="50" t="n">
        <f aca="false">ROUND((K183+J183),2)</f>
        <v>0</v>
      </c>
      <c r="M183" s="50" t="n">
        <f aca="false">ROUND((IF(P183="BDI 1",((1+($S$3/100))*G183),((1+($S$4/100))*G183))),2)</f>
        <v>0</v>
      </c>
      <c r="N183" s="50" t="n">
        <f aca="false">ROUND((IF(P183="BDI 1",((1+($S$3/100))*H183),((1+($S$4/100))*H183))),2)</f>
        <v>0</v>
      </c>
      <c r="O183" s="50" t="n">
        <f aca="false">ROUND((M183+N183),2)</f>
        <v>0</v>
      </c>
      <c r="P183" s="51" t="s">
        <v>28</v>
      </c>
      <c r="Q183" s="50" t="n">
        <f aca="false">ROUND(M183*F183,2)</f>
        <v>0</v>
      </c>
      <c r="R183" s="50" t="n">
        <f aca="false">ROUND(N183*F183,2)</f>
        <v>0</v>
      </c>
      <c r="S183" s="52" t="n">
        <f aca="false">ROUND(Q183+R183,2)</f>
        <v>0</v>
      </c>
    </row>
    <row r="184" customFormat="false" ht="32.8" hidden="false" customHeight="false" outlineLevel="0" collapsed="false">
      <c r="A184" s="97" t="s">
        <v>225</v>
      </c>
      <c r="B184" s="45" t="s">
        <v>8</v>
      </c>
      <c r="C184" s="96" t="n">
        <v>91845</v>
      </c>
      <c r="D184" s="47" t="s">
        <v>65</v>
      </c>
      <c r="E184" s="48" t="s">
        <v>42</v>
      </c>
      <c r="F184" s="49" t="n">
        <v>7</v>
      </c>
      <c r="G184" s="50"/>
      <c r="H184" s="50"/>
      <c r="I184" s="50" t="n">
        <f aca="false">ROUND((H184+G184),2)</f>
        <v>0</v>
      </c>
      <c r="J184" s="50" t="n">
        <f aca="false">ROUND((G184*F184),2)</f>
        <v>0</v>
      </c>
      <c r="K184" s="50" t="n">
        <f aca="false">ROUND((H184*F184),2)</f>
        <v>0</v>
      </c>
      <c r="L184" s="50" t="n">
        <f aca="false">ROUND((K184+J184),2)</f>
        <v>0</v>
      </c>
      <c r="M184" s="50" t="n">
        <f aca="false">ROUND((IF(P184="BDI 1",((1+($S$3/100))*G184),((1+($S$4/100))*G184))),2)</f>
        <v>0</v>
      </c>
      <c r="N184" s="50" t="n">
        <f aca="false">ROUND((IF(P184="BDI 1",((1+($S$3/100))*H184),((1+($S$4/100))*H184))),2)</f>
        <v>0</v>
      </c>
      <c r="O184" s="50" t="n">
        <f aca="false">ROUND((M184+N184),2)</f>
        <v>0</v>
      </c>
      <c r="P184" s="51" t="s">
        <v>28</v>
      </c>
      <c r="Q184" s="50" t="n">
        <f aca="false">ROUND(M184*F184,2)</f>
        <v>0</v>
      </c>
      <c r="R184" s="50" t="n">
        <f aca="false">ROUND(N184*F184,2)</f>
        <v>0</v>
      </c>
      <c r="S184" s="52" t="n">
        <f aca="false">ROUND(Q184+R184,2)</f>
        <v>0</v>
      </c>
    </row>
    <row r="185" customFormat="false" ht="15" hidden="false" customHeight="false" outlineLevel="0" collapsed="false">
      <c r="A185" s="97" t="s">
        <v>226</v>
      </c>
      <c r="B185" s="45" t="s">
        <v>51</v>
      </c>
      <c r="C185" s="96" t="n">
        <v>96</v>
      </c>
      <c r="D185" s="47" t="s">
        <v>56</v>
      </c>
      <c r="E185" s="48" t="s">
        <v>42</v>
      </c>
      <c r="F185" s="49" t="n">
        <v>7.6</v>
      </c>
      <c r="G185" s="50"/>
      <c r="H185" s="50"/>
      <c r="I185" s="50" t="n">
        <f aca="false">ROUND((H185+G185),2)</f>
        <v>0</v>
      </c>
      <c r="J185" s="50" t="n">
        <f aca="false">ROUND((G185*F185),2)</f>
        <v>0</v>
      </c>
      <c r="K185" s="50" t="n">
        <f aca="false">ROUND((H185*F185),2)</f>
        <v>0</v>
      </c>
      <c r="L185" s="50" t="n">
        <f aca="false">ROUND((K185+J185),2)</f>
        <v>0</v>
      </c>
      <c r="M185" s="50" t="n">
        <f aca="false">ROUND((IF(P185="BDI 1",((1+($S$3/100))*G185),((1+($S$4/100))*G185))),2)</f>
        <v>0</v>
      </c>
      <c r="N185" s="50" t="n">
        <f aca="false">ROUND((IF(P185="BDI 1",((1+($S$3/100))*H185),((1+($S$4/100))*H185))),2)</f>
        <v>0</v>
      </c>
      <c r="O185" s="50" t="n">
        <f aca="false">ROUND((M185+N185),2)</f>
        <v>0</v>
      </c>
      <c r="P185" s="51" t="s">
        <v>28</v>
      </c>
      <c r="Q185" s="50" t="n">
        <f aca="false">ROUND(M185*F185,2)</f>
        <v>0</v>
      </c>
      <c r="R185" s="50" t="n">
        <f aca="false">ROUND(N185*F185,2)</f>
        <v>0</v>
      </c>
      <c r="S185" s="52" t="n">
        <f aca="false">ROUND(Q185+R185,2)</f>
        <v>0</v>
      </c>
    </row>
    <row r="186" customFormat="false" ht="15" hidden="false" customHeight="false" outlineLevel="0" collapsed="false">
      <c r="A186" s="53"/>
      <c r="B186" s="54"/>
      <c r="C186" s="55"/>
      <c r="D186" s="56"/>
      <c r="E186" s="55"/>
      <c r="F186" s="57"/>
      <c r="G186" s="57"/>
      <c r="H186" s="57"/>
      <c r="I186" s="58"/>
      <c r="J186" s="58"/>
      <c r="K186" s="58"/>
      <c r="L186" s="58"/>
      <c r="M186" s="59"/>
      <c r="N186" s="59"/>
      <c r="O186" s="59"/>
      <c r="P186" s="59"/>
      <c r="Q186" s="59"/>
      <c r="R186" s="59"/>
      <c r="S186" s="60"/>
    </row>
    <row r="187" customFormat="false" ht="15" hidden="false" customHeight="false" outlineLevel="0" collapsed="false">
      <c r="A187" s="37" t="n">
        <v>14</v>
      </c>
      <c r="B187" s="38"/>
      <c r="C187" s="39"/>
      <c r="D187" s="40" t="s">
        <v>530</v>
      </c>
      <c r="E187" s="40"/>
      <c r="F187" s="41"/>
      <c r="G187" s="42"/>
      <c r="H187" s="42"/>
      <c r="I187" s="42"/>
      <c r="J187" s="42" t="n">
        <f aca="false">SUBTOTAL(9,J188:J195)</f>
        <v>0</v>
      </c>
      <c r="K187" s="42" t="n">
        <f aca="false">SUBTOTAL(9,K188:K195)</f>
        <v>0</v>
      </c>
      <c r="L187" s="42" t="n">
        <f aca="false">SUBTOTAL(9,L188:L195)</f>
        <v>0</v>
      </c>
      <c r="M187" s="42"/>
      <c r="N187" s="42"/>
      <c r="O187" s="42"/>
      <c r="P187" s="42"/>
      <c r="Q187" s="42" t="n">
        <f aca="false">SUBTOTAL(9,Q188:Q195)</f>
        <v>0</v>
      </c>
      <c r="R187" s="42" t="n">
        <f aca="false">SUBTOTAL(9,R188:R195)</f>
        <v>0</v>
      </c>
      <c r="S187" s="43" t="n">
        <f aca="false">SUBTOTAL(9,S188:S195)</f>
        <v>0</v>
      </c>
    </row>
    <row r="188" customFormat="false" ht="15" hidden="false" customHeight="false" outlineLevel="0" collapsed="false">
      <c r="A188" s="97" t="s">
        <v>228</v>
      </c>
      <c r="B188" s="38"/>
      <c r="C188" s="39"/>
      <c r="D188" s="40" t="s">
        <v>531</v>
      </c>
      <c r="E188" s="40"/>
      <c r="F188" s="41"/>
      <c r="G188" s="42"/>
      <c r="H188" s="42"/>
      <c r="I188" s="42"/>
      <c r="J188" s="42" t="n">
        <f aca="false">SUBTOTAL(9,J189:J191)</f>
        <v>0</v>
      </c>
      <c r="K188" s="42" t="n">
        <f aca="false">SUBTOTAL(9,K189:K191)</f>
        <v>0</v>
      </c>
      <c r="L188" s="42" t="n">
        <f aca="false">SUBTOTAL(9,L189:L191)</f>
        <v>0</v>
      </c>
      <c r="M188" s="42"/>
      <c r="N188" s="42"/>
      <c r="O188" s="42"/>
      <c r="P188" s="42"/>
      <c r="Q188" s="42" t="n">
        <f aca="false">SUBTOTAL(9,Q189:Q191)</f>
        <v>0</v>
      </c>
      <c r="R188" s="42" t="n">
        <f aca="false">SUBTOTAL(9,R189:R191)</f>
        <v>0</v>
      </c>
      <c r="S188" s="43" t="n">
        <f aca="false">SUBTOTAL(9,S189:S191)</f>
        <v>0</v>
      </c>
    </row>
    <row r="189" customFormat="false" ht="15" hidden="false" customHeight="false" outlineLevel="0" collapsed="false">
      <c r="A189" s="97" t="s">
        <v>532</v>
      </c>
      <c r="B189" s="45" t="s">
        <v>51</v>
      </c>
      <c r="C189" s="96" t="n">
        <v>104</v>
      </c>
      <c r="D189" s="47" t="s">
        <v>357</v>
      </c>
      <c r="E189" s="48" t="s">
        <v>40</v>
      </c>
      <c r="F189" s="49" t="n">
        <v>1</v>
      </c>
      <c r="G189" s="50"/>
      <c r="H189" s="50"/>
      <c r="I189" s="50" t="n">
        <f aca="false">ROUND((H189+G189),2)</f>
        <v>0</v>
      </c>
      <c r="J189" s="50" t="n">
        <f aca="false">ROUND((G189*F189),2)</f>
        <v>0</v>
      </c>
      <c r="K189" s="50" t="n">
        <f aca="false">ROUND((H189*F189),2)</f>
        <v>0</v>
      </c>
      <c r="L189" s="50" t="n">
        <f aca="false">ROUND((K189+J189),2)</f>
        <v>0</v>
      </c>
      <c r="M189" s="50" t="n">
        <f aca="false">ROUND((IF(P189="BDI 1",((1+('ORÇ 1'!$S$3/100))*G189),((1+('ORÇ 1'!$S$4/100))*G189))),2)</f>
        <v>0</v>
      </c>
      <c r="N189" s="50" t="n">
        <f aca="false">ROUND((IF(P189="BDI 1",((1+('ORÇ 1'!$S$3/100))*H189),((1+('ORÇ 1'!$S$4/100))*H189))),2)</f>
        <v>0</v>
      </c>
      <c r="O189" s="50" t="n">
        <f aca="false">ROUND((M189+N189),2)</f>
        <v>0</v>
      </c>
      <c r="P189" s="51" t="s">
        <v>28</v>
      </c>
      <c r="Q189" s="50" t="n">
        <f aca="false">ROUND(M189*F189,2)</f>
        <v>0</v>
      </c>
      <c r="R189" s="50" t="n">
        <f aca="false">ROUND(N189*F189,2)</f>
        <v>0</v>
      </c>
      <c r="S189" s="52" t="n">
        <f aca="false">ROUND(Q189+R189,2)</f>
        <v>0</v>
      </c>
    </row>
    <row r="190" customFormat="false" ht="32.8" hidden="false" customHeight="false" outlineLevel="0" collapsed="false">
      <c r="A190" s="97" t="s">
        <v>533</v>
      </c>
      <c r="B190" s="45" t="s">
        <v>8</v>
      </c>
      <c r="C190" s="96" t="n">
        <v>90694</v>
      </c>
      <c r="D190" s="47" t="s">
        <v>359</v>
      </c>
      <c r="E190" s="48" t="s">
        <v>42</v>
      </c>
      <c r="F190" s="49" t="n">
        <v>4</v>
      </c>
      <c r="G190" s="50"/>
      <c r="H190" s="50"/>
      <c r="I190" s="50" t="n">
        <f aca="false">ROUND((H190+G190),2)</f>
        <v>0</v>
      </c>
      <c r="J190" s="50" t="n">
        <f aca="false">ROUND((G190*F190),2)</f>
        <v>0</v>
      </c>
      <c r="K190" s="50" t="n">
        <f aca="false">ROUND((H190*F190),2)</f>
        <v>0</v>
      </c>
      <c r="L190" s="50" t="n">
        <f aca="false">ROUND((K190+J190),2)</f>
        <v>0</v>
      </c>
      <c r="M190" s="50" t="n">
        <f aca="false">ROUND((IF(P190="BDI 1",((1+('ORÇ 1'!$S$3/100))*G190),((1+('ORÇ 1'!$S$4/100))*G190))),2)</f>
        <v>0</v>
      </c>
      <c r="N190" s="50" t="n">
        <f aca="false">ROUND((IF(P190="BDI 1",((1+('ORÇ 1'!$S$3/100))*H190),((1+('ORÇ 1'!$S$4/100))*H190))),2)</f>
        <v>0</v>
      </c>
      <c r="O190" s="50" t="n">
        <f aca="false">ROUND((M190+N190),2)</f>
        <v>0</v>
      </c>
      <c r="P190" s="51" t="s">
        <v>28</v>
      </c>
      <c r="Q190" s="50" t="n">
        <f aca="false">ROUND(M190*F190,2)</f>
        <v>0</v>
      </c>
      <c r="R190" s="50" t="n">
        <f aca="false">ROUND(N190*F190,2)</f>
        <v>0</v>
      </c>
      <c r="S190" s="52" t="n">
        <f aca="false">ROUND(Q190+R190,2)</f>
        <v>0</v>
      </c>
    </row>
    <row r="191" customFormat="false" ht="15" hidden="false" customHeight="false" outlineLevel="0" collapsed="false">
      <c r="A191" s="97" t="s">
        <v>534</v>
      </c>
      <c r="B191" s="45" t="s">
        <v>51</v>
      </c>
      <c r="C191" s="96" t="n">
        <v>103</v>
      </c>
      <c r="D191" s="47" t="s">
        <v>361</v>
      </c>
      <c r="E191" s="48" t="s">
        <v>40</v>
      </c>
      <c r="F191" s="49" t="n">
        <v>1</v>
      </c>
      <c r="G191" s="50"/>
      <c r="H191" s="50"/>
      <c r="I191" s="50" t="n">
        <f aca="false">ROUND((H191+G191),2)</f>
        <v>0</v>
      </c>
      <c r="J191" s="50" t="n">
        <f aca="false">ROUND((G191*F191),2)</f>
        <v>0</v>
      </c>
      <c r="K191" s="50" t="n">
        <f aca="false">ROUND((H191*F191),2)</f>
        <v>0</v>
      </c>
      <c r="L191" s="50" t="n">
        <f aca="false">ROUND((K191+J191),2)</f>
        <v>0</v>
      </c>
      <c r="M191" s="50" t="n">
        <f aca="false">ROUND((IF(P191="BDI 1",((1+('ORÇ 1'!$S$3/100))*G191),((1+('ORÇ 1'!$S$4/100))*G191))),2)</f>
        <v>0</v>
      </c>
      <c r="N191" s="50" t="n">
        <f aca="false">ROUND((IF(P191="BDI 1",((1+('ORÇ 1'!$S$3/100))*H191),((1+('ORÇ 1'!$S$4/100))*H191))),2)</f>
        <v>0</v>
      </c>
      <c r="O191" s="50" t="n">
        <f aca="false">ROUND((M191+N191),2)</f>
        <v>0</v>
      </c>
      <c r="P191" s="51" t="s">
        <v>28</v>
      </c>
      <c r="Q191" s="50" t="n">
        <f aca="false">ROUND(M191*F191,2)</f>
        <v>0</v>
      </c>
      <c r="R191" s="50" t="n">
        <f aca="false">ROUND(N191*F191,2)</f>
        <v>0</v>
      </c>
      <c r="S191" s="52" t="n">
        <f aca="false">ROUND(Q191+R191,2)</f>
        <v>0</v>
      </c>
    </row>
    <row r="192" customFormat="false" ht="15" hidden="false" customHeight="false" outlineLevel="0" collapsed="false">
      <c r="A192" s="97" t="s">
        <v>229</v>
      </c>
      <c r="B192" s="38"/>
      <c r="C192" s="39"/>
      <c r="D192" s="40" t="s">
        <v>535</v>
      </c>
      <c r="E192" s="40"/>
      <c r="F192" s="41"/>
      <c r="G192" s="42"/>
      <c r="H192" s="42"/>
      <c r="I192" s="42"/>
      <c r="J192" s="42" t="n">
        <f aca="false">SUBTOTAL(9,J193:J195)</f>
        <v>0</v>
      </c>
      <c r="K192" s="42" t="n">
        <f aca="false">SUBTOTAL(9,K193:K195)</f>
        <v>0</v>
      </c>
      <c r="L192" s="42" t="n">
        <f aca="false">SUBTOTAL(9,L193:L195)</f>
        <v>0</v>
      </c>
      <c r="M192" s="42"/>
      <c r="N192" s="42"/>
      <c r="O192" s="42"/>
      <c r="P192" s="42"/>
      <c r="Q192" s="42" t="n">
        <f aca="false">SUBTOTAL(9,Q193:Q195)</f>
        <v>0</v>
      </c>
      <c r="R192" s="42" t="n">
        <f aca="false">SUBTOTAL(9,R193:R195)</f>
        <v>0</v>
      </c>
      <c r="S192" s="43" t="n">
        <f aca="false">SUBTOTAL(9,S193:S195)</f>
        <v>0</v>
      </c>
    </row>
    <row r="193" customFormat="false" ht="15" hidden="false" customHeight="false" outlineLevel="0" collapsed="false">
      <c r="A193" s="97" t="s">
        <v>536</v>
      </c>
      <c r="B193" s="45" t="s">
        <v>51</v>
      </c>
      <c r="C193" s="96" t="n">
        <v>104</v>
      </c>
      <c r="D193" s="47" t="s">
        <v>357</v>
      </c>
      <c r="E193" s="48" t="s">
        <v>40</v>
      </c>
      <c r="F193" s="49" t="n">
        <v>1</v>
      </c>
      <c r="G193" s="50"/>
      <c r="H193" s="50"/>
      <c r="I193" s="50" t="n">
        <f aca="false">ROUND((H193+G193),2)</f>
        <v>0</v>
      </c>
      <c r="J193" s="50" t="n">
        <f aca="false">ROUND((G193*F193),2)</f>
        <v>0</v>
      </c>
      <c r="K193" s="50" t="n">
        <f aca="false">ROUND((H193*F193),2)</f>
        <v>0</v>
      </c>
      <c r="L193" s="50" t="n">
        <f aca="false">ROUND((K193+J193),2)</f>
        <v>0</v>
      </c>
      <c r="M193" s="50" t="n">
        <f aca="false">ROUND((IF(P193="BDI 1",((1+('ORÇ 1'!$S$3/100))*G193),((1+('ORÇ 1'!$S$4/100))*G193))),2)</f>
        <v>0</v>
      </c>
      <c r="N193" s="50" t="n">
        <f aca="false">ROUND((IF(P193="BDI 1",((1+('ORÇ 1'!$S$3/100))*H193),((1+('ORÇ 1'!$S$4/100))*H193))),2)</f>
        <v>0</v>
      </c>
      <c r="O193" s="50" t="n">
        <f aca="false">ROUND((M193+N193),2)</f>
        <v>0</v>
      </c>
      <c r="P193" s="51" t="s">
        <v>28</v>
      </c>
      <c r="Q193" s="50" t="n">
        <f aca="false">ROUND(M193*F193,2)</f>
        <v>0</v>
      </c>
      <c r="R193" s="50" t="n">
        <f aca="false">ROUND(N193*F193,2)</f>
        <v>0</v>
      </c>
      <c r="S193" s="52" t="n">
        <f aca="false">ROUND(Q193+R193,2)</f>
        <v>0</v>
      </c>
    </row>
    <row r="194" customFormat="false" ht="32.8" hidden="false" customHeight="false" outlineLevel="0" collapsed="false">
      <c r="A194" s="97" t="s">
        <v>537</v>
      </c>
      <c r="B194" s="45" t="s">
        <v>8</v>
      </c>
      <c r="C194" s="96" t="n">
        <v>90694</v>
      </c>
      <c r="D194" s="47" t="s">
        <v>359</v>
      </c>
      <c r="E194" s="48" t="s">
        <v>42</v>
      </c>
      <c r="F194" s="49" t="n">
        <v>3</v>
      </c>
      <c r="G194" s="50"/>
      <c r="H194" s="50"/>
      <c r="I194" s="50" t="n">
        <f aca="false">ROUND((H194+G194),2)</f>
        <v>0</v>
      </c>
      <c r="J194" s="50" t="n">
        <f aca="false">ROUND((G194*F194),2)</f>
        <v>0</v>
      </c>
      <c r="K194" s="50" t="n">
        <f aca="false">ROUND((H194*F194),2)</f>
        <v>0</v>
      </c>
      <c r="L194" s="50" t="n">
        <f aca="false">ROUND((K194+J194),2)</f>
        <v>0</v>
      </c>
      <c r="M194" s="50" t="n">
        <f aca="false">ROUND((IF(P194="BDI 1",((1+('ORÇ 1'!$S$3/100))*G194),((1+('ORÇ 1'!$S$4/100))*G194))),2)</f>
        <v>0</v>
      </c>
      <c r="N194" s="50" t="n">
        <f aca="false">ROUND((IF(P194="BDI 1",((1+('ORÇ 1'!$S$3/100))*H194),((1+('ORÇ 1'!$S$4/100))*H194))),2)</f>
        <v>0</v>
      </c>
      <c r="O194" s="50" t="n">
        <f aca="false">ROUND((M194+N194),2)</f>
        <v>0</v>
      </c>
      <c r="P194" s="51" t="s">
        <v>28</v>
      </c>
      <c r="Q194" s="50" t="n">
        <f aca="false">ROUND(M194*F194,2)</f>
        <v>0</v>
      </c>
      <c r="R194" s="50" t="n">
        <f aca="false">ROUND(N194*F194,2)</f>
        <v>0</v>
      </c>
      <c r="S194" s="52" t="n">
        <f aca="false">ROUND(Q194+R194,2)</f>
        <v>0</v>
      </c>
    </row>
    <row r="195" customFormat="false" ht="15" hidden="false" customHeight="false" outlineLevel="0" collapsed="false">
      <c r="A195" s="97" t="s">
        <v>538</v>
      </c>
      <c r="B195" s="45" t="s">
        <v>51</v>
      </c>
      <c r="C195" s="96" t="n">
        <v>103</v>
      </c>
      <c r="D195" s="47" t="s">
        <v>361</v>
      </c>
      <c r="E195" s="48" t="s">
        <v>40</v>
      </c>
      <c r="F195" s="49" t="n">
        <v>1</v>
      </c>
      <c r="G195" s="50"/>
      <c r="H195" s="50"/>
      <c r="I195" s="50" t="n">
        <f aca="false">ROUND((H195+G195),2)</f>
        <v>0</v>
      </c>
      <c r="J195" s="50" t="n">
        <f aca="false">ROUND((G195*F195),2)</f>
        <v>0</v>
      </c>
      <c r="K195" s="50" t="n">
        <f aca="false">ROUND((H195*F195),2)</f>
        <v>0</v>
      </c>
      <c r="L195" s="50" t="n">
        <f aca="false">ROUND((K195+J195),2)</f>
        <v>0</v>
      </c>
      <c r="M195" s="50" t="n">
        <f aca="false">ROUND((IF(P195="BDI 1",((1+('ORÇ 1'!$S$3/100))*G195),((1+('ORÇ 1'!$S$4/100))*G195))),2)</f>
        <v>0</v>
      </c>
      <c r="N195" s="50" t="n">
        <f aca="false">ROUND((IF(P195="BDI 1",((1+('ORÇ 1'!$S$3/100))*H195),((1+('ORÇ 1'!$S$4/100))*H195))),2)</f>
        <v>0</v>
      </c>
      <c r="O195" s="50" t="n">
        <f aca="false">ROUND((M195+N195),2)</f>
        <v>0</v>
      </c>
      <c r="P195" s="51" t="s">
        <v>28</v>
      </c>
      <c r="Q195" s="50" t="n">
        <f aca="false">ROUND(M195*F195,2)</f>
        <v>0</v>
      </c>
      <c r="R195" s="50" t="n">
        <f aca="false">ROUND(N195*F195,2)</f>
        <v>0</v>
      </c>
      <c r="S195" s="52" t="n">
        <f aca="false">ROUND(Q195+R195,2)</f>
        <v>0</v>
      </c>
    </row>
    <row r="196" customFormat="false" ht="15" hidden="false" customHeight="false" outlineLevel="0" collapsed="false">
      <c r="A196" s="53"/>
      <c r="B196" s="54"/>
      <c r="C196" s="55"/>
      <c r="D196" s="56"/>
      <c r="E196" s="55"/>
      <c r="F196" s="57"/>
      <c r="G196" s="57"/>
      <c r="H196" s="57"/>
      <c r="I196" s="58"/>
      <c r="J196" s="58"/>
      <c r="K196" s="58"/>
      <c r="L196" s="58"/>
      <c r="M196" s="59"/>
      <c r="N196" s="59"/>
      <c r="O196" s="59"/>
      <c r="P196" s="59"/>
      <c r="Q196" s="59"/>
      <c r="R196" s="59"/>
      <c r="S196" s="60"/>
    </row>
    <row r="197" customFormat="false" ht="15" hidden="false" customHeight="false" outlineLevel="0" collapsed="false">
      <c r="A197" s="61" t="s">
        <v>34</v>
      </c>
      <c r="B197" s="62"/>
      <c r="C197" s="62"/>
      <c r="D197" s="62"/>
      <c r="E197" s="62"/>
      <c r="F197" s="62"/>
      <c r="G197" s="62"/>
      <c r="H197" s="62"/>
      <c r="I197" s="62"/>
      <c r="J197" s="63" t="n">
        <f aca="false">SUBTOTAL(9,J8:J196)</f>
        <v>0</v>
      </c>
      <c r="K197" s="63" t="n">
        <f aca="false">SUBTOTAL(9,K8:K196)</f>
        <v>0</v>
      </c>
      <c r="L197" s="63" t="n">
        <f aca="false">SUBTOTAL(9,L8:L196)</f>
        <v>0</v>
      </c>
      <c r="M197" s="62"/>
      <c r="N197" s="62"/>
      <c r="O197" s="62"/>
      <c r="P197" s="64"/>
      <c r="Q197" s="63" t="n">
        <f aca="false">SUBTOTAL(9,Q8:Q196)</f>
        <v>0</v>
      </c>
      <c r="R197" s="63" t="n">
        <f aca="false">SUBTOTAL(9,R8:R196)</f>
        <v>0</v>
      </c>
      <c r="S197" s="65" t="n">
        <f aca="false">SUBTOTAL(9,S8:S196)</f>
        <v>0</v>
      </c>
    </row>
    <row r="198" customFormat="false" ht="15" hidden="false" customHeight="false" outlineLevel="0" collapsed="false">
      <c r="A198" s="66"/>
      <c r="B198" s="67"/>
      <c r="C198" s="67"/>
      <c r="D198" s="67"/>
      <c r="E198" s="67"/>
      <c r="F198" s="68"/>
      <c r="G198" s="68"/>
      <c r="H198" s="68"/>
      <c r="I198" s="69"/>
      <c r="J198" s="69"/>
      <c r="K198" s="69"/>
      <c r="L198" s="69"/>
      <c r="M198" s="69"/>
      <c r="N198" s="69"/>
      <c r="O198" s="70"/>
      <c r="P198" s="70"/>
      <c r="Q198" s="70"/>
      <c r="R198" s="70"/>
      <c r="S198" s="71"/>
    </row>
    <row r="199" customFormat="false" ht="15" hidden="false" customHeight="false" outlineLevel="0" collapsed="false">
      <c r="A199" s="72"/>
      <c r="B199" s="73"/>
      <c r="C199" s="73"/>
      <c r="D199" s="74"/>
      <c r="E199" s="73"/>
      <c r="F199" s="73"/>
      <c r="G199" s="74"/>
      <c r="H199" s="73"/>
      <c r="I199" s="73"/>
      <c r="J199" s="73"/>
      <c r="K199" s="73"/>
      <c r="L199" s="73"/>
      <c r="M199" s="75"/>
      <c r="N199" s="76"/>
      <c r="O199" s="75"/>
      <c r="P199" s="77" t="s">
        <v>35</v>
      </c>
      <c r="Q199" s="78" t="n">
        <f aca="true">TODAY()</f>
        <v>45841</v>
      </c>
      <c r="R199" s="78"/>
      <c r="S199" s="78"/>
    </row>
    <row r="200" customFormat="false" ht="15" hidden="false" customHeight="false" outlineLevel="0" collapsed="false">
      <c r="A200" s="72"/>
      <c r="B200" s="73"/>
      <c r="C200" s="73"/>
      <c r="D200" s="74"/>
      <c r="E200" s="73"/>
      <c r="F200" s="73"/>
      <c r="G200" s="74"/>
      <c r="H200" s="73"/>
      <c r="I200" s="73"/>
      <c r="J200" s="73"/>
      <c r="K200" s="73"/>
      <c r="L200" s="73"/>
      <c r="M200" s="75"/>
      <c r="N200" s="76"/>
      <c r="O200" s="75"/>
      <c r="P200" s="77"/>
      <c r="Q200" s="79"/>
      <c r="R200" s="79"/>
      <c r="S200" s="80"/>
    </row>
    <row r="201" customFormat="false" ht="15" hidden="false" customHeight="false" outlineLevel="0" collapsed="false">
      <c r="A201" s="72"/>
      <c r="B201" s="73"/>
      <c r="C201" s="73"/>
      <c r="D201" s="74"/>
      <c r="E201" s="73"/>
      <c r="F201" s="73"/>
      <c r="G201" s="74"/>
      <c r="H201" s="73"/>
      <c r="I201" s="73"/>
      <c r="J201" s="73"/>
      <c r="K201" s="73"/>
      <c r="L201" s="73"/>
      <c r="M201" s="75"/>
      <c r="N201" s="76"/>
      <c r="O201" s="75"/>
      <c r="P201" s="77"/>
      <c r="Q201" s="79"/>
      <c r="R201" s="79"/>
      <c r="S201" s="78"/>
    </row>
    <row r="202" customFormat="false" ht="15" hidden="false" customHeight="false" outlineLevel="0" collapsed="false">
      <c r="A202" s="72"/>
      <c r="B202" s="73"/>
      <c r="C202" s="73"/>
      <c r="D202" s="74"/>
      <c r="E202" s="73"/>
      <c r="F202" s="73"/>
      <c r="G202" s="74"/>
      <c r="H202" s="73"/>
      <c r="I202" s="73"/>
      <c r="J202" s="73"/>
      <c r="K202" s="73"/>
      <c r="L202" s="73"/>
      <c r="M202" s="75"/>
      <c r="N202" s="75"/>
      <c r="O202" s="75"/>
      <c r="P202" s="75"/>
      <c r="Q202" s="75"/>
      <c r="R202" s="75"/>
      <c r="S202" s="81"/>
    </row>
    <row r="203" customFormat="false" ht="15" hidden="false" customHeight="false" outlineLevel="0" collapsed="false">
      <c r="A203" s="72"/>
      <c r="B203" s="73"/>
      <c r="C203" s="73"/>
      <c r="D203" s="74"/>
      <c r="E203" s="73"/>
      <c r="F203" s="73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5"/>
      <c r="R203" s="75"/>
      <c r="S203" s="81"/>
    </row>
    <row r="204" customFormat="false" ht="15" hidden="false" customHeight="false" outlineLevel="0" collapsed="false">
      <c r="A204" s="66"/>
      <c r="B204" s="73"/>
      <c r="C204" s="73"/>
      <c r="D204" s="74"/>
      <c r="E204" s="73"/>
      <c r="F204" s="73"/>
      <c r="G204" s="73"/>
      <c r="H204" s="74"/>
      <c r="I204" s="75"/>
      <c r="J204" s="75"/>
      <c r="K204" s="75"/>
      <c r="L204" s="75"/>
      <c r="M204" s="75"/>
      <c r="N204" s="75"/>
      <c r="O204" s="75"/>
      <c r="P204" s="75"/>
      <c r="Q204" s="82"/>
      <c r="R204" s="82"/>
      <c r="S204" s="83"/>
    </row>
    <row r="205" customFormat="false" ht="15" hidden="false" customHeight="false" outlineLevel="0" collapsed="false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5"/>
      <c r="N205" s="76"/>
      <c r="O205" s="76"/>
      <c r="P205" s="76"/>
      <c r="Q205" s="75" t="s">
        <v>36</v>
      </c>
      <c r="R205" s="84" t="e">
        <f aca="false">#REF!</f>
        <v>#REF!</v>
      </c>
      <c r="S205" s="84"/>
    </row>
    <row r="206" customFormat="false" ht="15" hidden="false" customHeight="false" outlineLevel="0" collapsed="false">
      <c r="A206" s="72"/>
      <c r="B206" s="73"/>
      <c r="C206" s="73"/>
      <c r="D206" s="74"/>
      <c r="E206" s="73"/>
      <c r="F206" s="73"/>
      <c r="G206" s="74"/>
      <c r="H206" s="73"/>
      <c r="I206" s="75"/>
      <c r="J206" s="75"/>
      <c r="K206" s="75"/>
      <c r="L206" s="75"/>
      <c r="M206" s="75"/>
      <c r="N206" s="75"/>
      <c r="O206" s="76"/>
      <c r="P206" s="76"/>
      <c r="Q206" s="85"/>
      <c r="R206" s="86" t="e">
        <f aca="false">IF(#REF!="ENGENHEIRO CIVIL","CREA/RS","CAU/RS")&amp;" "&amp;#REF!</f>
        <v>#REF!</v>
      </c>
      <c r="S206" s="86"/>
    </row>
    <row r="207" customFormat="false" ht="15" hidden="false" customHeight="false" outlineLevel="0" collapsed="false">
      <c r="A207" s="72"/>
      <c r="B207" s="87"/>
      <c r="C207" s="87"/>
      <c r="D207" s="87"/>
      <c r="E207" s="87"/>
      <c r="F207" s="88"/>
      <c r="G207" s="88"/>
      <c r="H207" s="88"/>
      <c r="I207" s="89"/>
      <c r="J207" s="89"/>
      <c r="K207" s="89"/>
      <c r="L207" s="89"/>
      <c r="M207" s="89"/>
      <c r="N207" s="89"/>
      <c r="O207" s="90"/>
      <c r="P207" s="90"/>
      <c r="Q207" s="90"/>
      <c r="R207" s="90"/>
      <c r="S207" s="91"/>
    </row>
    <row r="208" customFormat="false" ht="15" hidden="false" customHeight="false" outlineLevel="0" collapsed="false">
      <c r="A208" s="72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92"/>
    </row>
    <row r="209" customFormat="false" ht="15" hidden="false" customHeight="false" outlineLevel="0" collapsed="false">
      <c r="A209" s="72"/>
    </row>
    <row r="210" customFormat="false" ht="15" hidden="false" customHeight="false" outlineLevel="0" collapsed="false">
      <c r="A210" s="72"/>
    </row>
    <row r="211" customFormat="false" ht="15" hidden="false" customHeight="false" outlineLevel="0" collapsed="false">
      <c r="A211" s="93"/>
      <c r="S211" s="94"/>
    </row>
    <row r="212" customFormat="false" ht="15" hidden="false" customHeight="false" outlineLevel="0" collapsed="false">
      <c r="A212" s="95"/>
      <c r="S212" s="94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199:S199"/>
    <mergeCell ref="R205:S205"/>
    <mergeCell ref="R206:S206"/>
  </mergeCells>
  <dataValidations count="1">
    <dataValidation allowBlank="true" errorStyle="stop" operator="between" showDropDown="false" showErrorMessage="true" showInputMessage="true" sqref="P10:P20 P23:P33 P36:P46 P49:P59 P62:P72 P75:P85 P88:P100 P103:P115 P118:P129 P132:P144 P147:P157 P160:P171 P174:P185 P189:P191 P193:P195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7625" bottom="0.747916666666667" header="0.315277777777778" footer="0.511811023622047"/>
  <pageSetup paperSize="8" scale="100" fitToWidth="1" fitToHeight="20" pageOrder="downThenOver" orientation="landscape" blackAndWhite="false" draft="false" cellComments="none" horizontalDpi="300" verticalDpi="300" copies="1"/>
  <headerFooter differentFirst="false" differentOddEven="fals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 t="n">
        <v>26.51</v>
      </c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 t="n">
        <v>26.31</v>
      </c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37" t="n">
        <v>1</v>
      </c>
      <c r="B9" s="38"/>
      <c r="C9" s="39"/>
      <c r="D9" s="40" t="s">
        <v>539</v>
      </c>
      <c r="E9" s="40"/>
      <c r="F9" s="41"/>
      <c r="G9" s="42"/>
      <c r="H9" s="42"/>
      <c r="I9" s="42"/>
      <c r="J9" s="42" t="n">
        <f aca="false">SUBTOTAL(9,J10:J21)</f>
        <v>0</v>
      </c>
      <c r="K9" s="42" t="n">
        <f aca="false">SUBTOTAL(9,K10:K21)</f>
        <v>0</v>
      </c>
      <c r="L9" s="42" t="n">
        <f aca="false">SUBTOTAL(9,L10:L21)</f>
        <v>0</v>
      </c>
      <c r="M9" s="42"/>
      <c r="N9" s="42"/>
      <c r="O9" s="42"/>
      <c r="P9" s="42"/>
      <c r="Q9" s="42" t="n">
        <f aca="false">SUBTOTAL(9,Q10:Q21)</f>
        <v>0</v>
      </c>
      <c r="R9" s="42" t="n">
        <f aca="false">SUBTOTAL(9,R10:R21)</f>
        <v>0</v>
      </c>
      <c r="S9" s="43" t="n">
        <f aca="false">SUBTOTAL(9,S10:S21)</f>
        <v>0</v>
      </c>
    </row>
    <row r="10" customFormat="false" ht="32.8" hidden="false" customHeight="false" outlineLevel="0" collapsed="false">
      <c r="A10" s="97" t="s">
        <v>25</v>
      </c>
      <c r="B10" s="45" t="s">
        <v>51</v>
      </c>
      <c r="C10" s="96" t="n">
        <v>101</v>
      </c>
      <c r="D10" s="47" t="s">
        <v>391</v>
      </c>
      <c r="E10" s="48" t="s">
        <v>42</v>
      </c>
      <c r="F10" s="49" t="n">
        <v>7.5</v>
      </c>
      <c r="G10" s="50"/>
      <c r="H10" s="50"/>
      <c r="I10" s="50" t="n">
        <f aca="false">ROUND((H10+G10),2)</f>
        <v>0</v>
      </c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22.35" hidden="false" customHeight="false" outlineLevel="0" collapsed="false">
      <c r="A11" s="97" t="s">
        <v>29</v>
      </c>
      <c r="B11" s="45" t="s">
        <v>8</v>
      </c>
      <c r="C11" s="96" t="n">
        <v>103276</v>
      </c>
      <c r="D11" s="47" t="s">
        <v>399</v>
      </c>
      <c r="E11" s="48" t="s">
        <v>40</v>
      </c>
      <c r="F11" s="49" t="n">
        <v>1</v>
      </c>
      <c r="G11" s="50"/>
      <c r="H11" s="50"/>
      <c r="I11" s="50" t="n">
        <f aca="false">ROUND((H11+G11),2)</f>
        <v>0</v>
      </c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32.8" hidden="false" customHeight="false" outlineLevel="0" collapsed="false">
      <c r="A12" s="97" t="s">
        <v>32</v>
      </c>
      <c r="B12" s="45" t="s">
        <v>8</v>
      </c>
      <c r="C12" s="96" t="n">
        <v>103290</v>
      </c>
      <c r="D12" s="47" t="s">
        <v>41</v>
      </c>
      <c r="E12" s="48" t="s">
        <v>42</v>
      </c>
      <c r="F12" s="49" t="n">
        <v>7.5</v>
      </c>
      <c r="G12" s="50"/>
      <c r="H12" s="50"/>
      <c r="I12" s="50" t="n">
        <f aca="false">ROUND((H12+G12),2)</f>
        <v>0</v>
      </c>
      <c r="J12" s="50" t="n">
        <f aca="false">ROUND((G12*F12),2)</f>
        <v>0</v>
      </c>
      <c r="K12" s="50" t="n">
        <f aca="false">ROUND((H12*F12),2)</f>
        <v>0</v>
      </c>
      <c r="L12" s="50" t="n">
        <f aca="false">ROUND((K12+J12),2)</f>
        <v>0</v>
      </c>
      <c r="M12" s="50" t="n">
        <f aca="false">ROUND((IF(P12="BDI 1",((1+($S$3/100))*G12),((1+($S$4/100))*G12))),2)</f>
        <v>0</v>
      </c>
      <c r="N12" s="50" t="n">
        <f aca="false">ROUND((IF(P12="BDI 1",((1+($S$3/100))*H12),((1+($S$4/100))*H12))),2)</f>
        <v>0</v>
      </c>
      <c r="O12" s="50" t="n">
        <f aca="false">ROUND((M12+N12),2)</f>
        <v>0</v>
      </c>
      <c r="P12" s="51" t="s">
        <v>28</v>
      </c>
      <c r="Q12" s="50" t="n">
        <f aca="false">ROUND(M12*F12,2)</f>
        <v>0</v>
      </c>
      <c r="R12" s="50" t="n">
        <f aca="false">ROUND(N12*F12,2)</f>
        <v>0</v>
      </c>
      <c r="S12" s="52" t="n">
        <f aca="false">ROUND(Q12+R12,2)</f>
        <v>0</v>
      </c>
    </row>
    <row r="13" customFormat="false" ht="22.35" hidden="false" customHeight="false" outlineLevel="0" collapsed="false">
      <c r="A13" s="97" t="s">
        <v>44</v>
      </c>
      <c r="B13" s="45" t="s">
        <v>8</v>
      </c>
      <c r="C13" s="96" t="n">
        <v>97641</v>
      </c>
      <c r="D13" s="47" t="s">
        <v>43</v>
      </c>
      <c r="E13" s="48" t="s">
        <v>27</v>
      </c>
      <c r="F13" s="49" t="n">
        <v>0.28</v>
      </c>
      <c r="G13" s="50"/>
      <c r="H13" s="50"/>
      <c r="I13" s="50" t="n">
        <f aca="false">ROUND((H13+G13),2)</f>
        <v>0</v>
      </c>
      <c r="J13" s="50" t="n">
        <f aca="false">ROUND((G13*F13),2)</f>
        <v>0</v>
      </c>
      <c r="K13" s="50" t="n">
        <f aca="false">ROUND((H13*F13),2)</f>
        <v>0</v>
      </c>
      <c r="L13" s="50" t="n">
        <f aca="false">ROUND((K13+J13),2)</f>
        <v>0</v>
      </c>
      <c r="M13" s="50" t="n">
        <f aca="false">ROUND((IF(P13="BDI 1",((1+($S$3/100))*G13),((1+($S$4/100))*G13))),2)</f>
        <v>0</v>
      </c>
      <c r="N13" s="50" t="n">
        <f aca="false">ROUND((IF(P13="BDI 1",((1+($S$3/100))*H13),((1+($S$4/100))*H13))),2)</f>
        <v>0</v>
      </c>
      <c r="O13" s="50" t="n">
        <f aca="false">ROUND((M13+N13),2)</f>
        <v>0</v>
      </c>
      <c r="P13" s="51" t="s">
        <v>28</v>
      </c>
      <c r="Q13" s="50" t="n">
        <f aca="false">ROUND(M13*F13,2)</f>
        <v>0</v>
      </c>
      <c r="R13" s="50" t="n">
        <f aca="false">ROUND(N13*F13,2)</f>
        <v>0</v>
      </c>
      <c r="S13" s="52" t="n">
        <f aca="false">ROUND(Q13+R13,2)</f>
        <v>0</v>
      </c>
    </row>
    <row r="14" customFormat="false" ht="22.35" hidden="false" customHeight="false" outlineLevel="0" collapsed="false">
      <c r="A14" s="97" t="s">
        <v>46</v>
      </c>
      <c r="B14" s="45" t="s">
        <v>8</v>
      </c>
      <c r="C14" s="96" t="n">
        <v>96113</v>
      </c>
      <c r="D14" s="47" t="s">
        <v>45</v>
      </c>
      <c r="E14" s="48" t="s">
        <v>27</v>
      </c>
      <c r="F14" s="49" t="n">
        <v>0.31</v>
      </c>
      <c r="G14" s="50"/>
      <c r="H14" s="50"/>
      <c r="I14" s="50" t="n">
        <f aca="false">ROUND((H14+G14),2)</f>
        <v>0</v>
      </c>
      <c r="J14" s="50" t="n">
        <f aca="false">ROUND((G14*F14),2)</f>
        <v>0</v>
      </c>
      <c r="K14" s="50" t="n">
        <f aca="false">ROUND((H14*F14),2)</f>
        <v>0</v>
      </c>
      <c r="L14" s="50" t="n">
        <f aca="false">ROUND((K14+J14),2)</f>
        <v>0</v>
      </c>
      <c r="M14" s="50" t="n">
        <f aca="false">ROUND((IF(P14="BDI 1",((1+($S$3/100))*G14),((1+($S$4/100))*G14))),2)</f>
        <v>0</v>
      </c>
      <c r="N14" s="50" t="n">
        <f aca="false">ROUND((IF(P14="BDI 1",((1+($S$3/100))*H14),((1+($S$4/100))*H14))),2)</f>
        <v>0</v>
      </c>
      <c r="O14" s="50" t="n">
        <f aca="false">ROUND((M14+N14),2)</f>
        <v>0</v>
      </c>
      <c r="P14" s="51" t="s">
        <v>28</v>
      </c>
      <c r="Q14" s="50" t="n">
        <f aca="false">ROUND(M14*F14,2)</f>
        <v>0</v>
      </c>
      <c r="R14" s="50" t="n">
        <f aca="false">ROUND(N14*F14,2)</f>
        <v>0</v>
      </c>
      <c r="S14" s="52" t="n">
        <f aca="false">ROUND(Q14+R14,2)</f>
        <v>0</v>
      </c>
    </row>
    <row r="15" customFormat="false" ht="15" hidden="false" customHeight="false" outlineLevel="0" collapsed="false">
      <c r="A15" s="97" t="s">
        <v>48</v>
      </c>
      <c r="B15" s="45" t="s">
        <v>8</v>
      </c>
      <c r="C15" s="96" t="n">
        <v>38124</v>
      </c>
      <c r="D15" s="47" t="s">
        <v>49</v>
      </c>
      <c r="E15" s="48" t="s">
        <v>40</v>
      </c>
      <c r="F15" s="49" t="n">
        <v>1</v>
      </c>
      <c r="G15" s="50"/>
      <c r="H15" s="50"/>
      <c r="I15" s="50" t="n">
        <f aca="false">ROUND((H15+G15),2)</f>
        <v>0</v>
      </c>
      <c r="J15" s="50" t="n">
        <f aca="false">ROUND((G15*F15),2)</f>
        <v>0</v>
      </c>
      <c r="K15" s="50" t="n">
        <f aca="false">ROUND((H15*F15),2)</f>
        <v>0</v>
      </c>
      <c r="L15" s="50" t="n">
        <f aca="false">ROUND((K15+J15),2)</f>
        <v>0</v>
      </c>
      <c r="M15" s="50" t="n">
        <f aca="false">ROUND((IF(P15="BDI 1",((1+($S$3/100))*G15),((1+($S$4/100))*G15))),2)</f>
        <v>0</v>
      </c>
      <c r="N15" s="50" t="n">
        <f aca="false">ROUND((IF(P15="BDI 1",((1+($S$3/100))*H15),((1+($S$4/100))*H15))),2)</f>
        <v>0</v>
      </c>
      <c r="O15" s="50" t="n">
        <f aca="false">ROUND((M15+N15),2)</f>
        <v>0</v>
      </c>
      <c r="P15" s="51" t="s">
        <v>28</v>
      </c>
      <c r="Q15" s="50" t="n">
        <f aca="false">ROUND(M15*F15,2)</f>
        <v>0</v>
      </c>
      <c r="R15" s="50" t="n">
        <f aca="false">ROUND(N15*F15,2)</f>
        <v>0</v>
      </c>
      <c r="S15" s="52" t="n">
        <f aca="false">ROUND(Q15+R15,2)</f>
        <v>0</v>
      </c>
    </row>
    <row r="16" customFormat="false" ht="22.35" hidden="false" customHeight="false" outlineLevel="0" collapsed="false">
      <c r="A16" s="97" t="s">
        <v>50</v>
      </c>
      <c r="B16" s="45" t="s">
        <v>51</v>
      </c>
      <c r="C16" s="96" t="n">
        <v>63148</v>
      </c>
      <c r="D16" s="47" t="s">
        <v>52</v>
      </c>
      <c r="E16" s="48" t="s">
        <v>42</v>
      </c>
      <c r="F16" s="49" t="n">
        <v>7.5</v>
      </c>
      <c r="G16" s="50"/>
      <c r="H16" s="50"/>
      <c r="I16" s="50" t="n">
        <f aca="false">ROUND((H16+G16),2)</f>
        <v>0</v>
      </c>
      <c r="J16" s="50" t="n">
        <f aca="false">ROUND((G16*F16),2)</f>
        <v>0</v>
      </c>
      <c r="K16" s="50" t="n">
        <f aca="false">ROUND((H16*F16),2)</f>
        <v>0</v>
      </c>
      <c r="L16" s="50" t="n">
        <f aca="false">ROUND((K16+J16),2)</f>
        <v>0</v>
      </c>
      <c r="M16" s="50" t="n">
        <f aca="false">ROUND((IF(P16="BDI 1",((1+($S$3/100))*G16),((1+($S$4/100))*G16))),2)</f>
        <v>0</v>
      </c>
      <c r="N16" s="50" t="n">
        <f aca="false">ROUND((IF(P16="BDI 1",((1+($S$3/100))*H16),((1+($S$4/100))*H16))),2)</f>
        <v>0</v>
      </c>
      <c r="O16" s="50" t="n">
        <f aca="false">ROUND((M16+N16),2)</f>
        <v>0</v>
      </c>
      <c r="P16" s="51" t="s">
        <v>28</v>
      </c>
      <c r="Q16" s="50" t="n">
        <f aca="false">ROUND(M16*F16,2)</f>
        <v>0</v>
      </c>
      <c r="R16" s="50" t="n">
        <f aca="false">ROUND(N16*F16,2)</f>
        <v>0</v>
      </c>
      <c r="S16" s="52" t="n">
        <f aca="false">ROUND(Q16+R16,2)</f>
        <v>0</v>
      </c>
    </row>
    <row r="17" customFormat="false" ht="15" hidden="false" customHeight="false" outlineLevel="0" collapsed="false">
      <c r="A17" s="97" t="s">
        <v>53</v>
      </c>
      <c r="B17" s="45" t="s">
        <v>51</v>
      </c>
      <c r="C17" s="96" t="n">
        <v>96</v>
      </c>
      <c r="D17" s="47" t="s">
        <v>56</v>
      </c>
      <c r="E17" s="48" t="s">
        <v>42</v>
      </c>
      <c r="F17" s="49" t="n">
        <v>8.1</v>
      </c>
      <c r="G17" s="50"/>
      <c r="H17" s="50"/>
      <c r="I17" s="50" t="n">
        <f aca="false">ROUND((H17+G17),2)</f>
        <v>0</v>
      </c>
      <c r="J17" s="50" t="n">
        <f aca="false">ROUND((G17*F17),2)</f>
        <v>0</v>
      </c>
      <c r="K17" s="50" t="n">
        <f aca="false">ROUND((H17*F17),2)</f>
        <v>0</v>
      </c>
      <c r="L17" s="50" t="n">
        <f aca="false">ROUND((K17+J17),2)</f>
        <v>0</v>
      </c>
      <c r="M17" s="50" t="n">
        <f aca="false">ROUND((IF(P17="BDI 1",((1+($S$3/100))*G17),((1+($S$4/100))*G17))),2)</f>
        <v>0</v>
      </c>
      <c r="N17" s="50" t="n">
        <f aca="false">ROUND((IF(P17="BDI 1",((1+($S$3/100))*H17),((1+($S$4/100))*H17))),2)</f>
        <v>0</v>
      </c>
      <c r="O17" s="50" t="n">
        <f aca="false">ROUND((M17+N17),2)</f>
        <v>0</v>
      </c>
      <c r="P17" s="51" t="s">
        <v>28</v>
      </c>
      <c r="Q17" s="50" t="n">
        <f aca="false">ROUND(M17*F17,2)</f>
        <v>0</v>
      </c>
      <c r="R17" s="50" t="n">
        <f aca="false">ROUND(N17*F17,2)</f>
        <v>0</v>
      </c>
      <c r="S17" s="52" t="n">
        <f aca="false">ROUND(Q17+R17,2)</f>
        <v>0</v>
      </c>
    </row>
    <row r="18" customFormat="false" ht="15" hidden="false" customHeight="false" outlineLevel="0" collapsed="false">
      <c r="A18" s="97" t="s">
        <v>55</v>
      </c>
      <c r="B18" s="45" t="s">
        <v>58</v>
      </c>
      <c r="C18" s="96" t="n">
        <v>195</v>
      </c>
      <c r="D18" s="47" t="s">
        <v>59</v>
      </c>
      <c r="E18" s="48" t="s">
        <v>40</v>
      </c>
      <c r="F18" s="49" t="n">
        <v>1</v>
      </c>
      <c r="G18" s="50"/>
      <c r="H18" s="50"/>
      <c r="I18" s="50" t="n">
        <f aca="false">ROUND((H18+G18),2)</f>
        <v>0</v>
      </c>
      <c r="J18" s="50" t="n">
        <f aca="false">ROUND((G18*F18),2)</f>
        <v>0</v>
      </c>
      <c r="K18" s="50" t="n">
        <f aca="false">ROUND((H18*F18),2)</f>
        <v>0</v>
      </c>
      <c r="L18" s="50" t="n">
        <f aca="false">ROUND((K18+J18),2)</f>
        <v>0</v>
      </c>
      <c r="M18" s="50" t="n">
        <f aca="false">ROUND((IF(P18="BDI 1",((1+($S$3/100))*G18),((1+($S$4/100))*G18))),2)</f>
        <v>0</v>
      </c>
      <c r="N18" s="50" t="n">
        <f aca="false">ROUND((IF(P18="BDI 1",((1+($S$3/100))*H18),((1+($S$4/100))*H18))),2)</f>
        <v>0</v>
      </c>
      <c r="O18" s="50" t="n">
        <f aca="false">ROUND((M18+N18),2)</f>
        <v>0</v>
      </c>
      <c r="P18" s="51" t="s">
        <v>28</v>
      </c>
      <c r="Q18" s="50" t="n">
        <f aca="false">ROUND(M18*F18,2)</f>
        <v>0</v>
      </c>
      <c r="R18" s="50" t="n">
        <f aca="false">ROUND(N18*F18,2)</f>
        <v>0</v>
      </c>
      <c r="S18" s="52" t="n">
        <f aca="false">ROUND(Q18+R18,2)</f>
        <v>0</v>
      </c>
    </row>
    <row r="19" customFormat="false" ht="15" hidden="false" customHeight="false" outlineLevel="0" collapsed="false">
      <c r="A19" s="97" t="s">
        <v>57</v>
      </c>
      <c r="B19" s="45" t="s">
        <v>51</v>
      </c>
      <c r="C19" s="96" t="n">
        <v>98</v>
      </c>
      <c r="D19" s="47" t="s">
        <v>61</v>
      </c>
      <c r="E19" s="48" t="s">
        <v>40</v>
      </c>
      <c r="F19" s="49" t="n">
        <v>1</v>
      </c>
      <c r="G19" s="50"/>
      <c r="H19" s="50"/>
      <c r="I19" s="50" t="n">
        <f aca="false">ROUND((H19+G19),2)</f>
        <v>0</v>
      </c>
      <c r="J19" s="50" t="n">
        <f aca="false">ROUND((G19*F19),2)</f>
        <v>0</v>
      </c>
      <c r="K19" s="50" t="n">
        <f aca="false">ROUND((H19*F19),2)</f>
        <v>0</v>
      </c>
      <c r="L19" s="50" t="n">
        <f aca="false">ROUND((K19+J19),2)</f>
        <v>0</v>
      </c>
      <c r="M19" s="50" t="n">
        <f aca="false">ROUND((IF(P19="BDI 1",((1+($S$3/100))*G19),((1+($S$4/100))*G19))),2)</f>
        <v>0</v>
      </c>
      <c r="N19" s="50" t="n">
        <f aca="false">ROUND((IF(P19="BDI 1",((1+($S$3/100))*H19),((1+($S$4/100))*H19))),2)</f>
        <v>0</v>
      </c>
      <c r="O19" s="50" t="n">
        <f aca="false">ROUND((M19+N19),2)</f>
        <v>0</v>
      </c>
      <c r="P19" s="51" t="s">
        <v>28</v>
      </c>
      <c r="Q19" s="50" t="n">
        <f aca="false">ROUND(M19*F19,2)</f>
        <v>0</v>
      </c>
      <c r="R19" s="50" t="n">
        <f aca="false">ROUND(N19*F19,2)</f>
        <v>0</v>
      </c>
      <c r="S19" s="52" t="n">
        <f aca="false">ROUND(Q19+R19,2)</f>
        <v>0</v>
      </c>
    </row>
    <row r="20" customFormat="false" ht="22.35" hidden="false" customHeight="false" outlineLevel="0" collapsed="false">
      <c r="A20" s="97" t="s">
        <v>60</v>
      </c>
      <c r="B20" s="45" t="s">
        <v>8</v>
      </c>
      <c r="C20" s="96" t="n">
        <v>104315</v>
      </c>
      <c r="D20" s="47" t="s">
        <v>63</v>
      </c>
      <c r="E20" s="48" t="s">
        <v>42</v>
      </c>
      <c r="F20" s="49" t="n">
        <v>7.5</v>
      </c>
      <c r="G20" s="50"/>
      <c r="H20" s="50"/>
      <c r="I20" s="50" t="n">
        <f aca="false">ROUND((H20+G20),2)</f>
        <v>0</v>
      </c>
      <c r="J20" s="50" t="n">
        <f aca="false">ROUND((G20*F20),2)</f>
        <v>0</v>
      </c>
      <c r="K20" s="50" t="n">
        <f aca="false">ROUND((H20*F20),2)</f>
        <v>0</v>
      </c>
      <c r="L20" s="50" t="n">
        <f aca="false">ROUND((K20+J20),2)</f>
        <v>0</v>
      </c>
      <c r="M20" s="50" t="n">
        <f aca="false">ROUND((IF(P20="BDI 1",((1+($S$3/100))*G20),((1+($S$4/100))*G20))),2)</f>
        <v>0</v>
      </c>
      <c r="N20" s="50" t="n">
        <f aca="false">ROUND((IF(P20="BDI 1",((1+($S$3/100))*H20),((1+($S$4/100))*H20))),2)</f>
        <v>0</v>
      </c>
      <c r="O20" s="50" t="n">
        <f aca="false">ROUND((M20+N20),2)</f>
        <v>0</v>
      </c>
      <c r="P20" s="51" t="s">
        <v>28</v>
      </c>
      <c r="Q20" s="50" t="n">
        <f aca="false">ROUND(M20*F20,2)</f>
        <v>0</v>
      </c>
      <c r="R20" s="50" t="n">
        <f aca="false">ROUND(N20*F20,2)</f>
        <v>0</v>
      </c>
      <c r="S20" s="52" t="n">
        <f aca="false">ROUND(Q20+R20,2)</f>
        <v>0</v>
      </c>
    </row>
    <row r="21" customFormat="false" ht="32.8" hidden="false" customHeight="false" outlineLevel="0" collapsed="false">
      <c r="A21" s="97" t="s">
        <v>62</v>
      </c>
      <c r="B21" s="45" t="s">
        <v>8</v>
      </c>
      <c r="C21" s="96" t="n">
        <v>91845</v>
      </c>
      <c r="D21" s="47" t="s">
        <v>65</v>
      </c>
      <c r="E21" s="48" t="s">
        <v>42</v>
      </c>
      <c r="F21" s="49" t="n">
        <v>7.5</v>
      </c>
      <c r="G21" s="50"/>
      <c r="H21" s="50"/>
      <c r="I21" s="50" t="n">
        <f aca="false">ROUND((H21+G21),2)</f>
        <v>0</v>
      </c>
      <c r="J21" s="50" t="n">
        <f aca="false">ROUND((G21*F21),2)</f>
        <v>0</v>
      </c>
      <c r="K21" s="50" t="n">
        <f aca="false">ROUND((H21*F21),2)</f>
        <v>0</v>
      </c>
      <c r="L21" s="50" t="n">
        <f aca="false">ROUND((K21+J21),2)</f>
        <v>0</v>
      </c>
      <c r="M21" s="50" t="n">
        <f aca="false">ROUND((IF(P21="BDI 1",((1+($S$3/100))*G21),((1+($S$4/100))*G21))),2)</f>
        <v>0</v>
      </c>
      <c r="N21" s="50" t="n">
        <f aca="false">ROUND((IF(P21="BDI 1",((1+($S$3/100))*H21),((1+($S$4/100))*H21))),2)</f>
        <v>0</v>
      </c>
      <c r="O21" s="50" t="n">
        <f aca="false">ROUND((M21+N21),2)</f>
        <v>0</v>
      </c>
      <c r="P21" s="51" t="s">
        <v>28</v>
      </c>
      <c r="Q21" s="50" t="n">
        <f aca="false">ROUND(M21*F21,2)</f>
        <v>0</v>
      </c>
      <c r="R21" s="50" t="n">
        <f aca="false">ROUND(N21*F21,2)</f>
        <v>0</v>
      </c>
      <c r="S21" s="52" t="n">
        <f aca="false">ROUND(Q21+R21,2)</f>
        <v>0</v>
      </c>
    </row>
    <row r="22" customFormat="false" ht="15" hidden="false" customHeight="false" outlineLevel="0" collapsed="false">
      <c r="A22" s="53"/>
      <c r="B22" s="54"/>
      <c r="C22" s="55"/>
      <c r="D22" s="56"/>
      <c r="E22" s="55"/>
      <c r="F22" s="57"/>
      <c r="G22" s="57"/>
      <c r="H22" s="57"/>
      <c r="I22" s="58"/>
      <c r="J22" s="58"/>
      <c r="K22" s="58"/>
      <c r="L22" s="58"/>
      <c r="M22" s="59"/>
      <c r="N22" s="59"/>
      <c r="O22" s="59"/>
      <c r="P22" s="59"/>
      <c r="Q22" s="59"/>
      <c r="R22" s="59"/>
      <c r="S22" s="60"/>
    </row>
    <row r="23" customFormat="false" ht="15" hidden="false" customHeight="false" outlineLevel="0" collapsed="false">
      <c r="A23" s="37" t="n">
        <v>2</v>
      </c>
      <c r="B23" s="38"/>
      <c r="C23" s="39"/>
      <c r="D23" s="40" t="s">
        <v>540</v>
      </c>
      <c r="E23" s="40"/>
      <c r="F23" s="41"/>
      <c r="G23" s="42"/>
      <c r="H23" s="42"/>
      <c r="I23" s="42"/>
      <c r="J23" s="42" t="n">
        <f aca="false">SUBTOTAL(9,J24:J36)</f>
        <v>0</v>
      </c>
      <c r="K23" s="42" t="n">
        <f aca="false">SUBTOTAL(9,K24:K36)</f>
        <v>0</v>
      </c>
      <c r="L23" s="42" t="n">
        <f aca="false">SUBTOTAL(9,L24:L36)</f>
        <v>0</v>
      </c>
      <c r="M23" s="42"/>
      <c r="N23" s="42"/>
      <c r="O23" s="42"/>
      <c r="P23" s="42"/>
      <c r="Q23" s="42" t="n">
        <f aca="false">SUBTOTAL(9,Q24:Q36)</f>
        <v>0</v>
      </c>
      <c r="R23" s="42" t="n">
        <f aca="false">SUBTOTAL(9,R24:R36)</f>
        <v>0</v>
      </c>
      <c r="S23" s="43" t="n">
        <f aca="false">SUBTOTAL(9,S24:S36)</f>
        <v>0</v>
      </c>
    </row>
    <row r="24" customFormat="false" ht="22.35" hidden="false" customHeight="false" outlineLevel="0" collapsed="false">
      <c r="A24" s="97" t="s">
        <v>67</v>
      </c>
      <c r="B24" s="45" t="s">
        <v>8</v>
      </c>
      <c r="C24" s="96" t="n">
        <v>103276</v>
      </c>
      <c r="D24" s="47" t="s">
        <v>399</v>
      </c>
      <c r="E24" s="48" t="s">
        <v>40</v>
      </c>
      <c r="F24" s="49" t="n">
        <v>1</v>
      </c>
      <c r="G24" s="50"/>
      <c r="H24" s="50"/>
      <c r="I24" s="50" t="n">
        <f aca="false">ROUND((H24+G24),2)</f>
        <v>0</v>
      </c>
      <c r="J24" s="50" t="n">
        <f aca="false">ROUND((G24*F24),2)</f>
        <v>0</v>
      </c>
      <c r="K24" s="50" t="n">
        <f aca="false">ROUND((H24*F24),2)</f>
        <v>0</v>
      </c>
      <c r="L24" s="50" t="n">
        <f aca="false">ROUND((K24+J24),2)</f>
        <v>0</v>
      </c>
      <c r="M24" s="50" t="n">
        <f aca="false">ROUND((IF(P24="BDI 1",((1+($S$3/100))*G24),((1+($S$4/100))*G24))),2)</f>
        <v>0</v>
      </c>
      <c r="N24" s="50" t="n">
        <f aca="false">ROUND((IF(P24="BDI 1",((1+($S$3/100))*H24),((1+($S$4/100))*H24))),2)</f>
        <v>0</v>
      </c>
      <c r="O24" s="50" t="n">
        <f aca="false">ROUND((M24+N24),2)</f>
        <v>0</v>
      </c>
      <c r="P24" s="51" t="s">
        <v>28</v>
      </c>
      <c r="Q24" s="50" t="n">
        <f aca="false">ROUND(M24*F24,2)</f>
        <v>0</v>
      </c>
      <c r="R24" s="50" t="n">
        <f aca="false">ROUND(N24*F24,2)</f>
        <v>0</v>
      </c>
      <c r="S24" s="52" t="n">
        <f aca="false">ROUND(Q24+R24,2)</f>
        <v>0</v>
      </c>
    </row>
    <row r="25" customFormat="false" ht="32.8" hidden="false" customHeight="false" outlineLevel="0" collapsed="false">
      <c r="A25" s="97" t="s">
        <v>69</v>
      </c>
      <c r="B25" s="45" t="s">
        <v>8</v>
      </c>
      <c r="C25" s="96" t="n">
        <v>103290</v>
      </c>
      <c r="D25" s="47" t="s">
        <v>41</v>
      </c>
      <c r="E25" s="48" t="s">
        <v>42</v>
      </c>
      <c r="F25" s="49" t="n">
        <v>9</v>
      </c>
      <c r="G25" s="50"/>
      <c r="H25" s="50"/>
      <c r="I25" s="50" t="n">
        <f aca="false">ROUND((H25+G25),2)</f>
        <v>0</v>
      </c>
      <c r="J25" s="50" t="n">
        <f aca="false">ROUND((G25*F25),2)</f>
        <v>0</v>
      </c>
      <c r="K25" s="50" t="n">
        <f aca="false">ROUND((H25*F25),2)</f>
        <v>0</v>
      </c>
      <c r="L25" s="50" t="n">
        <f aca="false">ROUND((K25+J25),2)</f>
        <v>0</v>
      </c>
      <c r="M25" s="50" t="n">
        <f aca="false">ROUND((IF(P25="BDI 1",((1+($S$3/100))*G25),((1+($S$4/100))*G25))),2)</f>
        <v>0</v>
      </c>
      <c r="N25" s="50" t="n">
        <f aca="false">ROUND((IF(P25="BDI 1",((1+($S$3/100))*H25),((1+($S$4/100))*H25))),2)</f>
        <v>0</v>
      </c>
      <c r="O25" s="50" t="n">
        <f aca="false">ROUND((M25+N25),2)</f>
        <v>0</v>
      </c>
      <c r="P25" s="51" t="s">
        <v>28</v>
      </c>
      <c r="Q25" s="50" t="n">
        <f aca="false">ROUND(M25*F25,2)</f>
        <v>0</v>
      </c>
      <c r="R25" s="50" t="n">
        <f aca="false">ROUND(N25*F25,2)</f>
        <v>0</v>
      </c>
      <c r="S25" s="52" t="n">
        <f aca="false">ROUND(Q25+R25,2)</f>
        <v>0</v>
      </c>
    </row>
    <row r="26" customFormat="false" ht="22.35" hidden="false" customHeight="false" outlineLevel="0" collapsed="false">
      <c r="A26" s="97" t="s">
        <v>71</v>
      </c>
      <c r="B26" s="45" t="s">
        <v>8</v>
      </c>
      <c r="C26" s="96" t="n">
        <v>97641</v>
      </c>
      <c r="D26" s="47" t="s">
        <v>43</v>
      </c>
      <c r="E26" s="48" t="s">
        <v>27</v>
      </c>
      <c r="F26" s="49" t="n">
        <v>0.28</v>
      </c>
      <c r="G26" s="50"/>
      <c r="H26" s="50"/>
      <c r="I26" s="50" t="n">
        <f aca="false">ROUND((H26+G26),2)</f>
        <v>0</v>
      </c>
      <c r="J26" s="50" t="n">
        <f aca="false">ROUND((G26*F26),2)</f>
        <v>0</v>
      </c>
      <c r="K26" s="50" t="n">
        <f aca="false">ROUND((H26*F26),2)</f>
        <v>0</v>
      </c>
      <c r="L26" s="50" t="n">
        <f aca="false">ROUND((K26+J26),2)</f>
        <v>0</v>
      </c>
      <c r="M26" s="50" t="n">
        <f aca="false">ROUND((IF(P26="BDI 1",((1+($S$3/100))*G26),((1+($S$4/100))*G26))),2)</f>
        <v>0</v>
      </c>
      <c r="N26" s="50" t="n">
        <f aca="false">ROUND((IF(P26="BDI 1",((1+($S$3/100))*H26),((1+($S$4/100))*H26))),2)</f>
        <v>0</v>
      </c>
      <c r="O26" s="50" t="n">
        <f aca="false">ROUND((M26+N26),2)</f>
        <v>0</v>
      </c>
      <c r="P26" s="51" t="s">
        <v>28</v>
      </c>
      <c r="Q26" s="50" t="n">
        <f aca="false">ROUND(M26*F26,2)</f>
        <v>0</v>
      </c>
      <c r="R26" s="50" t="n">
        <f aca="false">ROUND(N26*F26,2)</f>
        <v>0</v>
      </c>
      <c r="S26" s="52" t="n">
        <f aca="false">ROUND(Q26+R26,2)</f>
        <v>0</v>
      </c>
    </row>
    <row r="27" customFormat="false" ht="22.35" hidden="false" customHeight="false" outlineLevel="0" collapsed="false">
      <c r="A27" s="97" t="s">
        <v>72</v>
      </c>
      <c r="B27" s="45" t="s">
        <v>8</v>
      </c>
      <c r="C27" s="96" t="n">
        <v>96113</v>
      </c>
      <c r="D27" s="47" t="s">
        <v>45</v>
      </c>
      <c r="E27" s="48" t="s">
        <v>27</v>
      </c>
      <c r="F27" s="49" t="n">
        <v>0.31</v>
      </c>
      <c r="G27" s="50"/>
      <c r="H27" s="50"/>
      <c r="I27" s="50" t="n">
        <f aca="false">ROUND((H27+G27),2)</f>
        <v>0</v>
      </c>
      <c r="J27" s="50" t="n">
        <f aca="false">ROUND((G27*F27),2)</f>
        <v>0</v>
      </c>
      <c r="K27" s="50" t="n">
        <f aca="false">ROUND((H27*F27),2)</f>
        <v>0</v>
      </c>
      <c r="L27" s="50" t="n">
        <f aca="false">ROUND((K27+J27),2)</f>
        <v>0</v>
      </c>
      <c r="M27" s="50" t="n">
        <f aca="false">ROUND((IF(P27="BDI 1",((1+($S$3/100))*G27),((1+($S$4/100))*G27))),2)</f>
        <v>0</v>
      </c>
      <c r="N27" s="50" t="n">
        <f aca="false">ROUND((IF(P27="BDI 1",((1+($S$3/100))*H27),((1+($S$4/100))*H27))),2)</f>
        <v>0</v>
      </c>
      <c r="O27" s="50" t="n">
        <f aca="false">ROUND((M27+N27),2)</f>
        <v>0</v>
      </c>
      <c r="P27" s="51" t="s">
        <v>28</v>
      </c>
      <c r="Q27" s="50" t="n">
        <f aca="false">ROUND(M27*F27,2)</f>
        <v>0</v>
      </c>
      <c r="R27" s="50" t="n">
        <f aca="false">ROUND(N27*F27,2)</f>
        <v>0</v>
      </c>
      <c r="S27" s="52" t="n">
        <f aca="false">ROUND(Q27+R27,2)</f>
        <v>0</v>
      </c>
    </row>
    <row r="28" customFormat="false" ht="15" hidden="false" customHeight="false" outlineLevel="0" collapsed="false">
      <c r="A28" s="97" t="s">
        <v>73</v>
      </c>
      <c r="B28" s="45" t="s">
        <v>8</v>
      </c>
      <c r="C28" s="96" t="n">
        <v>38124</v>
      </c>
      <c r="D28" s="47" t="s">
        <v>49</v>
      </c>
      <c r="E28" s="48" t="s">
        <v>40</v>
      </c>
      <c r="F28" s="49" t="n">
        <v>1</v>
      </c>
      <c r="G28" s="50"/>
      <c r="H28" s="50"/>
      <c r="I28" s="50" t="n">
        <f aca="false">ROUND((H28+G28),2)</f>
        <v>0</v>
      </c>
      <c r="J28" s="50" t="n">
        <f aca="false">ROUND((G28*F28),2)</f>
        <v>0</v>
      </c>
      <c r="K28" s="50" t="n">
        <f aca="false">ROUND((H28*F28),2)</f>
        <v>0</v>
      </c>
      <c r="L28" s="50" t="n">
        <f aca="false">ROUND((K28+J28),2)</f>
        <v>0</v>
      </c>
      <c r="M28" s="50" t="n">
        <f aca="false">ROUND((IF(P28="BDI 1",((1+($S$3/100))*G28),((1+($S$4/100))*G28))),2)</f>
        <v>0</v>
      </c>
      <c r="N28" s="50" t="n">
        <f aca="false">ROUND((IF(P28="BDI 1",((1+($S$3/100))*H28),((1+($S$4/100))*H28))),2)</f>
        <v>0</v>
      </c>
      <c r="O28" s="50" t="n">
        <f aca="false">ROUND((M28+N28),2)</f>
        <v>0</v>
      </c>
      <c r="P28" s="51" t="s">
        <v>28</v>
      </c>
      <c r="Q28" s="50" t="n">
        <f aca="false">ROUND(M28*F28,2)</f>
        <v>0</v>
      </c>
      <c r="R28" s="50" t="n">
        <f aca="false">ROUND(N28*F28,2)</f>
        <v>0</v>
      </c>
      <c r="S28" s="52" t="n">
        <f aca="false">ROUND(Q28+R28,2)</f>
        <v>0</v>
      </c>
    </row>
    <row r="29" customFormat="false" ht="22.35" hidden="false" customHeight="false" outlineLevel="0" collapsed="false">
      <c r="A29" s="97" t="s">
        <v>74</v>
      </c>
      <c r="B29" s="45" t="s">
        <v>51</v>
      </c>
      <c r="C29" s="96" t="n">
        <v>63148</v>
      </c>
      <c r="D29" s="47" t="s">
        <v>52</v>
      </c>
      <c r="E29" s="48" t="s">
        <v>42</v>
      </c>
      <c r="F29" s="49" t="n">
        <v>9</v>
      </c>
      <c r="G29" s="50"/>
      <c r="H29" s="50"/>
      <c r="I29" s="50" t="n">
        <f aca="false">ROUND((H29+G29),2)</f>
        <v>0</v>
      </c>
      <c r="J29" s="50" t="n">
        <f aca="false">ROUND((G29*F29),2)</f>
        <v>0</v>
      </c>
      <c r="K29" s="50" t="n">
        <f aca="false">ROUND((H29*F29),2)</f>
        <v>0</v>
      </c>
      <c r="L29" s="50" t="n">
        <f aca="false">ROUND((K29+J29),2)</f>
        <v>0</v>
      </c>
      <c r="M29" s="50" t="n">
        <f aca="false">ROUND((IF(P29="BDI 1",((1+($S$3/100))*G29),((1+($S$4/100))*G29))),2)</f>
        <v>0</v>
      </c>
      <c r="N29" s="50" t="n">
        <f aca="false">ROUND((IF(P29="BDI 1",((1+($S$3/100))*H29),((1+($S$4/100))*H29))),2)</f>
        <v>0</v>
      </c>
      <c r="O29" s="50" t="n">
        <f aca="false">ROUND((M29+N29),2)</f>
        <v>0</v>
      </c>
      <c r="P29" s="51" t="s">
        <v>28</v>
      </c>
      <c r="Q29" s="50" t="n">
        <f aca="false">ROUND(M29*F29,2)</f>
        <v>0</v>
      </c>
      <c r="R29" s="50" t="n">
        <f aca="false">ROUND(N29*F29,2)</f>
        <v>0</v>
      </c>
      <c r="S29" s="52" t="n">
        <f aca="false">ROUND(Q29+R29,2)</f>
        <v>0</v>
      </c>
    </row>
    <row r="30" customFormat="false" ht="32.8" hidden="false" customHeight="false" outlineLevel="0" collapsed="false">
      <c r="A30" s="97" t="s">
        <v>75</v>
      </c>
      <c r="B30" s="45" t="s">
        <v>51</v>
      </c>
      <c r="C30" s="96" t="n">
        <v>101</v>
      </c>
      <c r="D30" s="47" t="s">
        <v>391</v>
      </c>
      <c r="E30" s="48" t="s">
        <v>42</v>
      </c>
      <c r="F30" s="49" t="n">
        <v>9</v>
      </c>
      <c r="G30" s="50"/>
      <c r="H30" s="50"/>
      <c r="I30" s="50" t="n">
        <f aca="false">ROUND((H30+G30),2)</f>
        <v>0</v>
      </c>
      <c r="J30" s="50" t="n">
        <f aca="false">ROUND((G30*F30),2)</f>
        <v>0</v>
      </c>
      <c r="K30" s="50" t="n">
        <f aca="false">ROUND((H30*F30),2)</f>
        <v>0</v>
      </c>
      <c r="L30" s="50" t="n">
        <f aca="false">ROUND((K30+J30),2)</f>
        <v>0</v>
      </c>
      <c r="M30" s="50" t="n">
        <f aca="false">ROUND((IF(P30="BDI 1",((1+($S$3/100))*G30),((1+($S$4/100))*G30))),2)</f>
        <v>0</v>
      </c>
      <c r="N30" s="50" t="n">
        <f aca="false">ROUND((IF(P30="BDI 1",((1+($S$3/100))*H30),((1+($S$4/100))*H30))),2)</f>
        <v>0</v>
      </c>
      <c r="O30" s="50" t="n">
        <f aca="false">ROUND((M30+N30),2)</f>
        <v>0</v>
      </c>
      <c r="P30" s="51" t="s">
        <v>28</v>
      </c>
      <c r="Q30" s="50" t="n">
        <f aca="false">ROUND(M30*F30,2)</f>
        <v>0</v>
      </c>
      <c r="R30" s="50" t="n">
        <f aca="false">ROUND(N30*F30,2)</f>
        <v>0</v>
      </c>
      <c r="S30" s="52" t="n">
        <f aca="false">ROUND(Q30+R30,2)</f>
        <v>0</v>
      </c>
    </row>
    <row r="31" customFormat="false" ht="15" hidden="false" customHeight="false" outlineLevel="0" collapsed="false">
      <c r="A31" s="97" t="s">
        <v>76</v>
      </c>
      <c r="B31" s="45" t="s">
        <v>51</v>
      </c>
      <c r="C31" s="96" t="n">
        <v>96</v>
      </c>
      <c r="D31" s="47" t="s">
        <v>56</v>
      </c>
      <c r="E31" s="48" t="s">
        <v>42</v>
      </c>
      <c r="F31" s="49" t="n">
        <v>9.6</v>
      </c>
      <c r="G31" s="50"/>
      <c r="H31" s="50"/>
      <c r="I31" s="50" t="n">
        <f aca="false">ROUND((H31+G31),2)</f>
        <v>0</v>
      </c>
      <c r="J31" s="50" t="n">
        <f aca="false">ROUND((G31*F31),2)</f>
        <v>0</v>
      </c>
      <c r="K31" s="50" t="n">
        <f aca="false">ROUND((H31*F31),2)</f>
        <v>0</v>
      </c>
      <c r="L31" s="50" t="n">
        <f aca="false">ROUND((K31+J31),2)</f>
        <v>0</v>
      </c>
      <c r="M31" s="50" t="n">
        <f aca="false">ROUND((IF(P31="BDI 1",((1+($S$3/100))*G31),((1+($S$4/100))*G31))),2)</f>
        <v>0</v>
      </c>
      <c r="N31" s="50" t="n">
        <f aca="false">ROUND((IF(P31="BDI 1",((1+($S$3/100))*H31),((1+($S$4/100))*H31))),2)</f>
        <v>0</v>
      </c>
      <c r="O31" s="50" t="n">
        <f aca="false">ROUND((M31+N31),2)</f>
        <v>0</v>
      </c>
      <c r="P31" s="51" t="s">
        <v>28</v>
      </c>
      <c r="Q31" s="50" t="n">
        <f aca="false">ROUND(M31*F31,2)</f>
        <v>0</v>
      </c>
      <c r="R31" s="50" t="n">
        <f aca="false">ROUND(N31*F31,2)</f>
        <v>0</v>
      </c>
      <c r="S31" s="52" t="n">
        <f aca="false">ROUND(Q31+R31,2)</f>
        <v>0</v>
      </c>
    </row>
    <row r="32" customFormat="false" ht="15" hidden="false" customHeight="false" outlineLevel="0" collapsed="false">
      <c r="A32" s="97" t="s">
        <v>77</v>
      </c>
      <c r="B32" s="45" t="s">
        <v>58</v>
      </c>
      <c r="C32" s="96" t="n">
        <v>195</v>
      </c>
      <c r="D32" s="47" t="s">
        <v>59</v>
      </c>
      <c r="E32" s="48" t="s">
        <v>40</v>
      </c>
      <c r="F32" s="49" t="n">
        <v>1</v>
      </c>
      <c r="G32" s="50"/>
      <c r="H32" s="50"/>
      <c r="I32" s="50" t="n">
        <f aca="false">ROUND((H32+G32),2)</f>
        <v>0</v>
      </c>
      <c r="J32" s="50" t="n">
        <f aca="false">ROUND((G32*F32),2)</f>
        <v>0</v>
      </c>
      <c r="K32" s="50" t="n">
        <f aca="false">ROUND((H32*F32),2)</f>
        <v>0</v>
      </c>
      <c r="L32" s="50" t="n">
        <f aca="false">ROUND((K32+J32),2)</f>
        <v>0</v>
      </c>
      <c r="M32" s="50" t="n">
        <f aca="false">ROUND((IF(P32="BDI 1",((1+($S$3/100))*G32),((1+($S$4/100))*G32))),2)</f>
        <v>0</v>
      </c>
      <c r="N32" s="50" t="n">
        <f aca="false">ROUND((IF(P32="BDI 1",((1+($S$3/100))*H32),((1+($S$4/100))*H32))),2)</f>
        <v>0</v>
      </c>
      <c r="O32" s="50" t="n">
        <f aca="false">ROUND((M32+N32),2)</f>
        <v>0</v>
      </c>
      <c r="P32" s="51" t="s">
        <v>28</v>
      </c>
      <c r="Q32" s="50" t="n">
        <f aca="false">ROUND(M32*F32,2)</f>
        <v>0</v>
      </c>
      <c r="R32" s="50" t="n">
        <f aca="false">ROUND(N32*F32,2)</f>
        <v>0</v>
      </c>
      <c r="S32" s="52" t="n">
        <f aca="false">ROUND(Q32+R32,2)</f>
        <v>0</v>
      </c>
    </row>
    <row r="33" customFormat="false" ht="15" hidden="false" customHeight="false" outlineLevel="0" collapsed="false">
      <c r="A33" s="97" t="s">
        <v>78</v>
      </c>
      <c r="B33" s="45" t="s">
        <v>51</v>
      </c>
      <c r="C33" s="96" t="n">
        <v>98</v>
      </c>
      <c r="D33" s="47" t="s">
        <v>61</v>
      </c>
      <c r="E33" s="48" t="s">
        <v>40</v>
      </c>
      <c r="F33" s="49" t="n">
        <v>1</v>
      </c>
      <c r="G33" s="50"/>
      <c r="H33" s="50"/>
      <c r="I33" s="50" t="n">
        <f aca="false">ROUND((H33+G33),2)</f>
        <v>0</v>
      </c>
      <c r="J33" s="50" t="n">
        <f aca="false">ROUND((G33*F33),2)</f>
        <v>0</v>
      </c>
      <c r="K33" s="50" t="n">
        <f aca="false">ROUND((H33*F33),2)</f>
        <v>0</v>
      </c>
      <c r="L33" s="50" t="n">
        <f aca="false">ROUND((K33+J33),2)</f>
        <v>0</v>
      </c>
      <c r="M33" s="50" t="n">
        <f aca="false">ROUND((IF(P33="BDI 1",((1+($S$3/100))*G33),((1+($S$4/100))*G33))),2)</f>
        <v>0</v>
      </c>
      <c r="N33" s="50" t="n">
        <f aca="false">ROUND((IF(P33="BDI 1",((1+($S$3/100))*H33),((1+($S$4/100))*H33))),2)</f>
        <v>0</v>
      </c>
      <c r="O33" s="50" t="n">
        <f aca="false">ROUND((M33+N33),2)</f>
        <v>0</v>
      </c>
      <c r="P33" s="51" t="s">
        <v>28</v>
      </c>
      <c r="Q33" s="50" t="n">
        <f aca="false">ROUND(M33*F33,2)</f>
        <v>0</v>
      </c>
      <c r="R33" s="50" t="n">
        <f aca="false">ROUND(N33*F33,2)</f>
        <v>0</v>
      </c>
      <c r="S33" s="52" t="n">
        <f aca="false">ROUND(Q33+R33,2)</f>
        <v>0</v>
      </c>
    </row>
    <row r="34" customFormat="false" ht="22.35" hidden="false" customHeight="false" outlineLevel="0" collapsed="false">
      <c r="A34" s="97" t="s">
        <v>79</v>
      </c>
      <c r="B34" s="45" t="s">
        <v>8</v>
      </c>
      <c r="C34" s="96" t="n">
        <v>104315</v>
      </c>
      <c r="D34" s="47" t="s">
        <v>63</v>
      </c>
      <c r="E34" s="48" t="s">
        <v>42</v>
      </c>
      <c r="F34" s="49" t="n">
        <v>9</v>
      </c>
      <c r="G34" s="50"/>
      <c r="H34" s="50"/>
      <c r="I34" s="50" t="n">
        <f aca="false">ROUND((H34+G34),2)</f>
        <v>0</v>
      </c>
      <c r="J34" s="50" t="n">
        <f aca="false">ROUND((G34*F34),2)</f>
        <v>0</v>
      </c>
      <c r="K34" s="50" t="n">
        <f aca="false">ROUND((H34*F34),2)</f>
        <v>0</v>
      </c>
      <c r="L34" s="50" t="n">
        <f aca="false">ROUND((K34+J34),2)</f>
        <v>0</v>
      </c>
      <c r="M34" s="50" t="n">
        <f aca="false">ROUND((IF(P34="BDI 1",((1+($S$3/100))*G34),((1+($S$4/100))*G34))),2)</f>
        <v>0</v>
      </c>
      <c r="N34" s="50" t="n">
        <f aca="false">ROUND((IF(P34="BDI 1",((1+($S$3/100))*H34),((1+($S$4/100))*H34))),2)</f>
        <v>0</v>
      </c>
      <c r="O34" s="50" t="n">
        <f aca="false">ROUND((M34+N34),2)</f>
        <v>0</v>
      </c>
      <c r="P34" s="51" t="s">
        <v>28</v>
      </c>
      <c r="Q34" s="50" t="n">
        <f aca="false">ROUND(M34*F34,2)</f>
        <v>0</v>
      </c>
      <c r="R34" s="50" t="n">
        <f aca="false">ROUND(N34*F34,2)</f>
        <v>0</v>
      </c>
      <c r="S34" s="52" t="n">
        <f aca="false">ROUND(Q34+R34,2)</f>
        <v>0</v>
      </c>
    </row>
    <row r="35" customFormat="false" ht="32.8" hidden="false" customHeight="false" outlineLevel="0" collapsed="false">
      <c r="A35" s="97" t="s">
        <v>80</v>
      </c>
      <c r="B35" s="45" t="s">
        <v>8</v>
      </c>
      <c r="C35" s="96" t="n">
        <v>91845</v>
      </c>
      <c r="D35" s="47" t="s">
        <v>65</v>
      </c>
      <c r="E35" s="48" t="s">
        <v>42</v>
      </c>
      <c r="F35" s="49" t="n">
        <v>9</v>
      </c>
      <c r="G35" s="50"/>
      <c r="H35" s="50"/>
      <c r="I35" s="50" t="n">
        <f aca="false">ROUND((H35+G35),2)</f>
        <v>0</v>
      </c>
      <c r="J35" s="50" t="n">
        <f aca="false">ROUND((G35*F35),2)</f>
        <v>0</v>
      </c>
      <c r="K35" s="50" t="n">
        <f aca="false">ROUND((H35*F35),2)</f>
        <v>0</v>
      </c>
      <c r="L35" s="50" t="n">
        <f aca="false">ROUND((K35+J35),2)</f>
        <v>0</v>
      </c>
      <c r="M35" s="50" t="n">
        <f aca="false">ROUND((IF(P35="BDI 1",((1+($S$3/100))*G35),((1+($S$4/100))*G35))),2)</f>
        <v>0</v>
      </c>
      <c r="N35" s="50" t="n">
        <f aca="false">ROUND((IF(P35="BDI 1",((1+($S$3/100))*H35),((1+($S$4/100))*H35))),2)</f>
        <v>0</v>
      </c>
      <c r="O35" s="50" t="n">
        <f aca="false">ROUND((M35+N35),2)</f>
        <v>0</v>
      </c>
      <c r="P35" s="51" t="s">
        <v>28</v>
      </c>
      <c r="Q35" s="50" t="n">
        <f aca="false">ROUND(M35*F35,2)</f>
        <v>0</v>
      </c>
      <c r="R35" s="50" t="n">
        <f aca="false">ROUND(N35*F35,2)</f>
        <v>0</v>
      </c>
      <c r="S35" s="52" t="n">
        <f aca="false">ROUND(Q35+R35,2)</f>
        <v>0</v>
      </c>
    </row>
    <row r="36" customFormat="false" ht="32.8" hidden="false" customHeight="false" outlineLevel="0" collapsed="false">
      <c r="A36" s="97" t="s">
        <v>81</v>
      </c>
      <c r="B36" s="45" t="s">
        <v>8</v>
      </c>
      <c r="C36" s="96" t="n">
        <v>90437</v>
      </c>
      <c r="D36" s="47" t="s">
        <v>47</v>
      </c>
      <c r="E36" s="48" t="s">
        <v>40</v>
      </c>
      <c r="F36" s="49" t="n">
        <v>2</v>
      </c>
      <c r="G36" s="50"/>
      <c r="H36" s="50"/>
      <c r="I36" s="50" t="n">
        <f aca="false">ROUND((H36+G36),2)</f>
        <v>0</v>
      </c>
      <c r="J36" s="50" t="n">
        <f aca="false">ROUND((G36*F36),2)</f>
        <v>0</v>
      </c>
      <c r="K36" s="50" t="n">
        <f aca="false">ROUND((H36*F36),2)</f>
        <v>0</v>
      </c>
      <c r="L36" s="50" t="n">
        <f aca="false">ROUND((K36+J36),2)</f>
        <v>0</v>
      </c>
      <c r="M36" s="50" t="n">
        <f aca="false">ROUND((IF(P36="BDI 1",((1+($S$3/100))*G36),((1+($S$4/100))*G36))),2)</f>
        <v>0</v>
      </c>
      <c r="N36" s="50" t="n">
        <f aca="false">ROUND((IF(P36="BDI 1",((1+($S$3/100))*H36),((1+($S$4/100))*H36))),2)</f>
        <v>0</v>
      </c>
      <c r="O36" s="50" t="n">
        <f aca="false">ROUND((M36+N36),2)</f>
        <v>0</v>
      </c>
      <c r="P36" s="51" t="s">
        <v>28</v>
      </c>
      <c r="Q36" s="50" t="n">
        <f aca="false">ROUND(M36*F36,2)</f>
        <v>0</v>
      </c>
      <c r="R36" s="50" t="n">
        <f aca="false">ROUND(N36*F36,2)</f>
        <v>0</v>
      </c>
      <c r="S36" s="52" t="n">
        <f aca="false">ROUND(Q36+R36,2)</f>
        <v>0</v>
      </c>
    </row>
    <row r="37" customFormat="false" ht="15" hidden="false" customHeight="false" outlineLevel="0" collapsed="false">
      <c r="A37" s="53"/>
      <c r="B37" s="54"/>
      <c r="C37" s="55"/>
      <c r="D37" s="56"/>
      <c r="E37" s="55"/>
      <c r="F37" s="57"/>
      <c r="G37" s="57"/>
      <c r="H37" s="57"/>
      <c r="I37" s="58"/>
      <c r="J37" s="58"/>
      <c r="K37" s="58"/>
      <c r="L37" s="58"/>
      <c r="M37" s="59"/>
      <c r="N37" s="59"/>
      <c r="O37" s="59"/>
      <c r="P37" s="59"/>
      <c r="Q37" s="59"/>
      <c r="R37" s="59"/>
      <c r="S37" s="60"/>
    </row>
    <row r="38" customFormat="false" ht="15" hidden="false" customHeight="false" outlineLevel="0" collapsed="false">
      <c r="A38" s="37" t="n">
        <v>3</v>
      </c>
      <c r="B38" s="38"/>
      <c r="C38" s="39"/>
      <c r="D38" s="40" t="s">
        <v>541</v>
      </c>
      <c r="E38" s="40"/>
      <c r="F38" s="41"/>
      <c r="G38" s="42"/>
      <c r="H38" s="42"/>
      <c r="I38" s="42"/>
      <c r="J38" s="42" t="n">
        <f aca="false">SUBTOTAL(9,J39:J50)</f>
        <v>0</v>
      </c>
      <c r="K38" s="42" t="n">
        <f aca="false">SUBTOTAL(9,K39:K50)</f>
        <v>0</v>
      </c>
      <c r="L38" s="42" t="n">
        <f aca="false">SUBTOTAL(9,L39:L50)</f>
        <v>0</v>
      </c>
      <c r="M38" s="42"/>
      <c r="N38" s="42"/>
      <c r="O38" s="42"/>
      <c r="P38" s="42"/>
      <c r="Q38" s="42" t="n">
        <f aca="false">SUBTOTAL(9,Q39:Q50)</f>
        <v>0</v>
      </c>
      <c r="R38" s="42" t="n">
        <f aca="false">SUBTOTAL(9,R39:R50)</f>
        <v>0</v>
      </c>
      <c r="S38" s="43" t="n">
        <f aca="false">SUBTOTAL(9,S39:S50)</f>
        <v>0</v>
      </c>
    </row>
    <row r="39" customFormat="false" ht="22.35" hidden="false" customHeight="false" outlineLevel="0" collapsed="false">
      <c r="A39" s="97" t="s">
        <v>83</v>
      </c>
      <c r="B39" s="45" t="s">
        <v>8</v>
      </c>
      <c r="C39" s="96" t="n">
        <v>103276</v>
      </c>
      <c r="D39" s="47" t="s">
        <v>399</v>
      </c>
      <c r="E39" s="48" t="s">
        <v>40</v>
      </c>
      <c r="F39" s="49" t="n">
        <v>1</v>
      </c>
      <c r="G39" s="50"/>
      <c r="H39" s="50"/>
      <c r="I39" s="50" t="n">
        <f aca="false">ROUND((H39+G39),2)</f>
        <v>0</v>
      </c>
      <c r="J39" s="50" t="n">
        <f aca="false">ROUND((G39*F39),2)</f>
        <v>0</v>
      </c>
      <c r="K39" s="50" t="n">
        <f aca="false">ROUND((H39*F39),2)</f>
        <v>0</v>
      </c>
      <c r="L39" s="50" t="n">
        <f aca="false">ROUND((K39+J39),2)</f>
        <v>0</v>
      </c>
      <c r="M39" s="50" t="n">
        <f aca="false">ROUND((IF(P39="BDI 1",((1+($S$3/100))*G39),((1+($S$4/100))*G39))),2)</f>
        <v>0</v>
      </c>
      <c r="N39" s="50" t="n">
        <f aca="false">ROUND((IF(P39="BDI 1",((1+($S$3/100))*H39),((1+($S$4/100))*H39))),2)</f>
        <v>0</v>
      </c>
      <c r="O39" s="50" t="n">
        <f aca="false">ROUND((M39+N39),2)</f>
        <v>0</v>
      </c>
      <c r="P39" s="51" t="s">
        <v>28</v>
      </c>
      <c r="Q39" s="50" t="n">
        <f aca="false">ROUND(M39*F39,2)</f>
        <v>0</v>
      </c>
      <c r="R39" s="50" t="n">
        <f aca="false">ROUND(N39*F39,2)</f>
        <v>0</v>
      </c>
      <c r="S39" s="52" t="n">
        <f aca="false">ROUND(Q39+R39,2)</f>
        <v>0</v>
      </c>
    </row>
    <row r="40" customFormat="false" ht="32.8" hidden="false" customHeight="false" outlineLevel="0" collapsed="false">
      <c r="A40" s="97" t="s">
        <v>84</v>
      </c>
      <c r="B40" s="45" t="s">
        <v>8</v>
      </c>
      <c r="C40" s="96" t="n">
        <v>103290</v>
      </c>
      <c r="D40" s="47" t="s">
        <v>41</v>
      </c>
      <c r="E40" s="48" t="s">
        <v>42</v>
      </c>
      <c r="F40" s="49" t="n">
        <v>12.5</v>
      </c>
      <c r="G40" s="50"/>
      <c r="H40" s="50"/>
      <c r="I40" s="50" t="n">
        <f aca="false">ROUND((H40+G40),2)</f>
        <v>0</v>
      </c>
      <c r="J40" s="50" t="n">
        <f aca="false">ROUND((G40*F40),2)</f>
        <v>0</v>
      </c>
      <c r="K40" s="50" t="n">
        <f aca="false">ROUND((H40*F40),2)</f>
        <v>0</v>
      </c>
      <c r="L40" s="50" t="n">
        <f aca="false">ROUND((K40+J40),2)</f>
        <v>0</v>
      </c>
      <c r="M40" s="50" t="n">
        <f aca="false">ROUND((IF(P40="BDI 1",((1+($S$3/100))*G40),((1+($S$4/100))*G40))),2)</f>
        <v>0</v>
      </c>
      <c r="N40" s="50" t="n">
        <f aca="false">ROUND((IF(P40="BDI 1",((1+($S$3/100))*H40),((1+($S$4/100))*H40))),2)</f>
        <v>0</v>
      </c>
      <c r="O40" s="50" t="n">
        <f aca="false">ROUND((M40+N40),2)</f>
        <v>0</v>
      </c>
      <c r="P40" s="51" t="s">
        <v>28</v>
      </c>
      <c r="Q40" s="50" t="n">
        <f aca="false">ROUND(M40*F40,2)</f>
        <v>0</v>
      </c>
      <c r="R40" s="50" t="n">
        <f aca="false">ROUND(N40*F40,2)</f>
        <v>0</v>
      </c>
      <c r="S40" s="52" t="n">
        <f aca="false">ROUND(Q40+R40,2)</f>
        <v>0</v>
      </c>
    </row>
    <row r="41" customFormat="false" ht="22.35" hidden="false" customHeight="false" outlineLevel="0" collapsed="false">
      <c r="A41" s="97" t="s">
        <v>85</v>
      </c>
      <c r="B41" s="45" t="s">
        <v>8</v>
      </c>
      <c r="C41" s="96" t="n">
        <v>97641</v>
      </c>
      <c r="D41" s="47" t="s">
        <v>43</v>
      </c>
      <c r="E41" s="48" t="s">
        <v>27</v>
      </c>
      <c r="F41" s="49" t="n">
        <v>0.28</v>
      </c>
      <c r="G41" s="50"/>
      <c r="H41" s="50"/>
      <c r="I41" s="50" t="n">
        <f aca="false">ROUND((H41+G41),2)</f>
        <v>0</v>
      </c>
      <c r="J41" s="50" t="n">
        <f aca="false">ROUND((G41*F41),2)</f>
        <v>0</v>
      </c>
      <c r="K41" s="50" t="n">
        <f aca="false">ROUND((H41*F41),2)</f>
        <v>0</v>
      </c>
      <c r="L41" s="50" t="n">
        <f aca="false">ROUND((K41+J41),2)</f>
        <v>0</v>
      </c>
      <c r="M41" s="50" t="n">
        <f aca="false">ROUND((IF(P41="BDI 1",((1+($S$3/100))*G41),((1+($S$4/100))*G41))),2)</f>
        <v>0</v>
      </c>
      <c r="N41" s="50" t="n">
        <f aca="false">ROUND((IF(P41="BDI 1",((1+($S$3/100))*H41),((1+($S$4/100))*H41))),2)</f>
        <v>0</v>
      </c>
      <c r="O41" s="50" t="n">
        <f aca="false">ROUND((M41+N41),2)</f>
        <v>0</v>
      </c>
      <c r="P41" s="51" t="s">
        <v>28</v>
      </c>
      <c r="Q41" s="50" t="n">
        <f aca="false">ROUND(M41*F41,2)</f>
        <v>0</v>
      </c>
      <c r="R41" s="50" t="n">
        <f aca="false">ROUND(N41*F41,2)</f>
        <v>0</v>
      </c>
      <c r="S41" s="52" t="n">
        <f aca="false">ROUND(Q41+R41,2)</f>
        <v>0</v>
      </c>
    </row>
    <row r="42" customFormat="false" ht="22.35" hidden="false" customHeight="false" outlineLevel="0" collapsed="false">
      <c r="A42" s="97" t="s">
        <v>86</v>
      </c>
      <c r="B42" s="45" t="s">
        <v>8</v>
      </c>
      <c r="C42" s="96" t="n">
        <v>96113</v>
      </c>
      <c r="D42" s="47" t="s">
        <v>45</v>
      </c>
      <c r="E42" s="48" t="s">
        <v>27</v>
      </c>
      <c r="F42" s="49" t="n">
        <v>31</v>
      </c>
      <c r="G42" s="50"/>
      <c r="H42" s="50"/>
      <c r="I42" s="50" t="n">
        <f aca="false">ROUND((H42+G42),2)</f>
        <v>0</v>
      </c>
      <c r="J42" s="50" t="n">
        <f aca="false">ROUND((G42*F42),2)</f>
        <v>0</v>
      </c>
      <c r="K42" s="50" t="n">
        <f aca="false">ROUND((H42*F42),2)</f>
        <v>0</v>
      </c>
      <c r="L42" s="50" t="n">
        <f aca="false">ROUND((K42+J42),2)</f>
        <v>0</v>
      </c>
      <c r="M42" s="50" t="n">
        <f aca="false">ROUND((IF(P42="BDI 1",((1+($S$3/100))*G42),((1+($S$4/100))*G42))),2)</f>
        <v>0</v>
      </c>
      <c r="N42" s="50" t="n">
        <f aca="false">ROUND((IF(P42="BDI 1",((1+($S$3/100))*H42),((1+($S$4/100))*H42))),2)</f>
        <v>0</v>
      </c>
      <c r="O42" s="50" t="n">
        <f aca="false">ROUND((M42+N42),2)</f>
        <v>0</v>
      </c>
      <c r="P42" s="51" t="s">
        <v>28</v>
      </c>
      <c r="Q42" s="50" t="n">
        <f aca="false">ROUND(M42*F42,2)</f>
        <v>0</v>
      </c>
      <c r="R42" s="50" t="n">
        <f aca="false">ROUND(N42*F42,2)</f>
        <v>0</v>
      </c>
      <c r="S42" s="52" t="n">
        <f aca="false">ROUND(Q42+R42,2)</f>
        <v>0</v>
      </c>
    </row>
    <row r="43" customFormat="false" ht="15" hidden="false" customHeight="false" outlineLevel="0" collapsed="false">
      <c r="A43" s="97" t="s">
        <v>87</v>
      </c>
      <c r="B43" s="45" t="s">
        <v>8</v>
      </c>
      <c r="C43" s="96" t="n">
        <v>38124</v>
      </c>
      <c r="D43" s="47" t="s">
        <v>49</v>
      </c>
      <c r="E43" s="48" t="s">
        <v>40</v>
      </c>
      <c r="F43" s="49" t="n">
        <v>1</v>
      </c>
      <c r="G43" s="50"/>
      <c r="H43" s="50"/>
      <c r="I43" s="50" t="n">
        <f aca="false">ROUND((H43+G43),2)</f>
        <v>0</v>
      </c>
      <c r="J43" s="50" t="n">
        <f aca="false">ROUND((G43*F43),2)</f>
        <v>0</v>
      </c>
      <c r="K43" s="50" t="n">
        <f aca="false">ROUND((H43*F43),2)</f>
        <v>0</v>
      </c>
      <c r="L43" s="50" t="n">
        <f aca="false">ROUND((K43+J43),2)</f>
        <v>0</v>
      </c>
      <c r="M43" s="50" t="n">
        <f aca="false">ROUND((IF(P43="BDI 1",((1+($S$3/100))*G43),((1+($S$4/100))*G43))),2)</f>
        <v>0</v>
      </c>
      <c r="N43" s="50" t="n">
        <f aca="false">ROUND((IF(P43="BDI 1",((1+($S$3/100))*H43),((1+($S$4/100))*H43))),2)</f>
        <v>0</v>
      </c>
      <c r="O43" s="50" t="n">
        <f aca="false">ROUND((M43+N43),2)</f>
        <v>0</v>
      </c>
      <c r="P43" s="51" t="s">
        <v>28</v>
      </c>
      <c r="Q43" s="50" t="n">
        <f aca="false">ROUND(M43*F43,2)</f>
        <v>0</v>
      </c>
      <c r="R43" s="50" t="n">
        <f aca="false">ROUND(N43*F43,2)</f>
        <v>0</v>
      </c>
      <c r="S43" s="52" t="n">
        <f aca="false">ROUND(Q43+R43,2)</f>
        <v>0</v>
      </c>
    </row>
    <row r="44" customFormat="false" ht="22.35" hidden="false" customHeight="false" outlineLevel="0" collapsed="false">
      <c r="A44" s="97" t="s">
        <v>88</v>
      </c>
      <c r="B44" s="45" t="s">
        <v>51</v>
      </c>
      <c r="C44" s="96" t="n">
        <v>63148</v>
      </c>
      <c r="D44" s="47" t="s">
        <v>52</v>
      </c>
      <c r="E44" s="48" t="s">
        <v>42</v>
      </c>
      <c r="F44" s="49" t="n">
        <v>12.5</v>
      </c>
      <c r="G44" s="50"/>
      <c r="H44" s="50"/>
      <c r="I44" s="50" t="n">
        <f aca="false">ROUND((H44+G44),2)</f>
        <v>0</v>
      </c>
      <c r="J44" s="50" t="n">
        <f aca="false">ROUND((G44*F44),2)</f>
        <v>0</v>
      </c>
      <c r="K44" s="50" t="n">
        <f aca="false">ROUND((H44*F44),2)</f>
        <v>0</v>
      </c>
      <c r="L44" s="50" t="n">
        <f aca="false">ROUND((K44+J44),2)</f>
        <v>0</v>
      </c>
      <c r="M44" s="50" t="n">
        <f aca="false">ROUND((IF(P44="BDI 1",((1+($S$3/100))*G44),((1+($S$4/100))*G44))),2)</f>
        <v>0</v>
      </c>
      <c r="N44" s="50" t="n">
        <f aca="false">ROUND((IF(P44="BDI 1",((1+($S$3/100))*H44),((1+($S$4/100))*H44))),2)</f>
        <v>0</v>
      </c>
      <c r="O44" s="50" t="n">
        <f aca="false">ROUND((M44+N44),2)</f>
        <v>0</v>
      </c>
      <c r="P44" s="51" t="s">
        <v>28</v>
      </c>
      <c r="Q44" s="50" t="n">
        <f aca="false">ROUND(M44*F44,2)</f>
        <v>0</v>
      </c>
      <c r="R44" s="50" t="n">
        <f aca="false">ROUND(N44*F44,2)</f>
        <v>0</v>
      </c>
      <c r="S44" s="52" t="n">
        <f aca="false">ROUND(Q44+R44,2)</f>
        <v>0</v>
      </c>
    </row>
    <row r="45" customFormat="false" ht="32.8" hidden="false" customHeight="false" outlineLevel="0" collapsed="false">
      <c r="A45" s="97" t="s">
        <v>89</v>
      </c>
      <c r="B45" s="45" t="s">
        <v>51</v>
      </c>
      <c r="C45" s="96" t="n">
        <v>101</v>
      </c>
      <c r="D45" s="47" t="s">
        <v>391</v>
      </c>
      <c r="E45" s="48" t="s">
        <v>42</v>
      </c>
      <c r="F45" s="49" t="n">
        <v>12.5</v>
      </c>
      <c r="G45" s="50"/>
      <c r="H45" s="50"/>
      <c r="I45" s="50" t="n">
        <f aca="false">ROUND((H45+G45),2)</f>
        <v>0</v>
      </c>
      <c r="J45" s="50" t="n">
        <f aca="false">ROUND((G45*F45),2)</f>
        <v>0</v>
      </c>
      <c r="K45" s="50" t="n">
        <f aca="false">ROUND((H45*F45),2)</f>
        <v>0</v>
      </c>
      <c r="L45" s="50" t="n">
        <f aca="false">ROUND((K45+J45),2)</f>
        <v>0</v>
      </c>
      <c r="M45" s="50" t="n">
        <f aca="false">ROUND((IF(P45="BDI 1",((1+($S$3/100))*G45),((1+($S$4/100))*G45))),2)</f>
        <v>0</v>
      </c>
      <c r="N45" s="50" t="n">
        <f aca="false">ROUND((IF(P45="BDI 1",((1+($S$3/100))*H45),((1+($S$4/100))*H45))),2)</f>
        <v>0</v>
      </c>
      <c r="O45" s="50" t="n">
        <f aca="false">ROUND((M45+N45),2)</f>
        <v>0</v>
      </c>
      <c r="P45" s="51" t="s">
        <v>28</v>
      </c>
      <c r="Q45" s="50" t="n">
        <f aca="false">ROUND(M45*F45,2)</f>
        <v>0</v>
      </c>
      <c r="R45" s="50" t="n">
        <f aca="false">ROUND(N45*F45,2)</f>
        <v>0</v>
      </c>
      <c r="S45" s="52" t="n">
        <f aca="false">ROUND(Q45+R45,2)</f>
        <v>0</v>
      </c>
    </row>
    <row r="46" customFormat="false" ht="15" hidden="false" customHeight="false" outlineLevel="0" collapsed="false">
      <c r="A46" s="97" t="s">
        <v>90</v>
      </c>
      <c r="B46" s="45" t="s">
        <v>51</v>
      </c>
      <c r="C46" s="96" t="n">
        <v>98</v>
      </c>
      <c r="D46" s="47" t="s">
        <v>61</v>
      </c>
      <c r="E46" s="48" t="s">
        <v>40</v>
      </c>
      <c r="F46" s="49" t="n">
        <v>1</v>
      </c>
      <c r="G46" s="50"/>
      <c r="H46" s="50"/>
      <c r="I46" s="50" t="n">
        <f aca="false">ROUND((H46+G46),2)</f>
        <v>0</v>
      </c>
      <c r="J46" s="50" t="n">
        <f aca="false">ROUND((G46*F46),2)</f>
        <v>0</v>
      </c>
      <c r="K46" s="50" t="n">
        <f aca="false">ROUND((H46*F46),2)</f>
        <v>0</v>
      </c>
      <c r="L46" s="50" t="n">
        <f aca="false">ROUND((K46+J46),2)</f>
        <v>0</v>
      </c>
      <c r="M46" s="50" t="n">
        <f aca="false">ROUND((IF(P46="BDI 1",((1+($S$3/100))*G46),((1+($S$4/100))*G46))),2)</f>
        <v>0</v>
      </c>
      <c r="N46" s="50" t="n">
        <f aca="false">ROUND((IF(P46="BDI 1",((1+($S$3/100))*H46),((1+($S$4/100))*H46))),2)</f>
        <v>0</v>
      </c>
      <c r="O46" s="50" t="n">
        <f aca="false">ROUND((M46+N46),2)</f>
        <v>0</v>
      </c>
      <c r="P46" s="51" t="s">
        <v>28</v>
      </c>
      <c r="Q46" s="50" t="n">
        <f aca="false">ROUND(M46*F46,2)</f>
        <v>0</v>
      </c>
      <c r="R46" s="50" t="n">
        <f aca="false">ROUND(N46*F46,2)</f>
        <v>0</v>
      </c>
      <c r="S46" s="52" t="n">
        <f aca="false">ROUND(Q46+R46,2)</f>
        <v>0</v>
      </c>
    </row>
    <row r="47" customFormat="false" ht="15" hidden="false" customHeight="false" outlineLevel="0" collapsed="false">
      <c r="A47" s="97" t="s">
        <v>91</v>
      </c>
      <c r="B47" s="45" t="s">
        <v>51</v>
      </c>
      <c r="C47" s="96" t="n">
        <v>96</v>
      </c>
      <c r="D47" s="47" t="s">
        <v>56</v>
      </c>
      <c r="E47" s="48" t="s">
        <v>42</v>
      </c>
      <c r="F47" s="49" t="n">
        <v>13.1</v>
      </c>
      <c r="G47" s="50"/>
      <c r="H47" s="50"/>
      <c r="I47" s="50" t="n">
        <f aca="false">ROUND((H47+G47),2)</f>
        <v>0</v>
      </c>
      <c r="J47" s="50" t="n">
        <f aca="false">ROUND((G47*F47),2)</f>
        <v>0</v>
      </c>
      <c r="K47" s="50" t="n">
        <f aca="false">ROUND((H47*F47),2)</f>
        <v>0</v>
      </c>
      <c r="L47" s="50" t="n">
        <f aca="false">ROUND((K47+J47),2)</f>
        <v>0</v>
      </c>
      <c r="M47" s="50" t="n">
        <f aca="false">ROUND((IF(P47="BDI 1",((1+($S$3/100))*G47),((1+($S$4/100))*G47))),2)</f>
        <v>0</v>
      </c>
      <c r="N47" s="50" t="n">
        <f aca="false">ROUND((IF(P47="BDI 1",((1+($S$3/100))*H47),((1+($S$4/100))*H47))),2)</f>
        <v>0</v>
      </c>
      <c r="O47" s="50" t="n">
        <f aca="false">ROUND((M47+N47),2)</f>
        <v>0</v>
      </c>
      <c r="P47" s="51" t="s">
        <v>28</v>
      </c>
      <c r="Q47" s="50" t="n">
        <f aca="false">ROUND(M47*F47,2)</f>
        <v>0</v>
      </c>
      <c r="R47" s="50" t="n">
        <f aca="false">ROUND(N47*F47,2)</f>
        <v>0</v>
      </c>
      <c r="S47" s="52" t="n">
        <f aca="false">ROUND(Q47+R47,2)</f>
        <v>0</v>
      </c>
    </row>
    <row r="48" customFormat="false" ht="15" hidden="false" customHeight="false" outlineLevel="0" collapsed="false">
      <c r="A48" s="97" t="s">
        <v>92</v>
      </c>
      <c r="B48" s="45" t="s">
        <v>58</v>
      </c>
      <c r="C48" s="96" t="n">
        <v>195</v>
      </c>
      <c r="D48" s="47" t="s">
        <v>59</v>
      </c>
      <c r="E48" s="48" t="s">
        <v>40</v>
      </c>
      <c r="F48" s="49" t="n">
        <v>1</v>
      </c>
      <c r="G48" s="50"/>
      <c r="H48" s="50"/>
      <c r="I48" s="50" t="n">
        <f aca="false">ROUND((H48+G48),2)</f>
        <v>0</v>
      </c>
      <c r="J48" s="50" t="n">
        <f aca="false">ROUND((G48*F48),2)</f>
        <v>0</v>
      </c>
      <c r="K48" s="50" t="n">
        <f aca="false">ROUND((H48*F48),2)</f>
        <v>0</v>
      </c>
      <c r="L48" s="50" t="n">
        <f aca="false">ROUND((K48+J48),2)</f>
        <v>0</v>
      </c>
      <c r="M48" s="50" t="n">
        <f aca="false">ROUND((IF(P48="BDI 1",((1+($S$3/100))*G48),((1+($S$4/100))*G48))),2)</f>
        <v>0</v>
      </c>
      <c r="N48" s="50" t="n">
        <f aca="false">ROUND((IF(P48="BDI 1",((1+($S$3/100))*H48),((1+($S$4/100))*H48))),2)</f>
        <v>0</v>
      </c>
      <c r="O48" s="50" t="n">
        <f aca="false">ROUND((M48+N48),2)</f>
        <v>0</v>
      </c>
      <c r="P48" s="51" t="s">
        <v>28</v>
      </c>
      <c r="Q48" s="50" t="n">
        <f aca="false">ROUND(M48*F48,2)</f>
        <v>0</v>
      </c>
      <c r="R48" s="50" t="n">
        <f aca="false">ROUND(N48*F48,2)</f>
        <v>0</v>
      </c>
      <c r="S48" s="52" t="n">
        <f aca="false">ROUND(Q48+R48,2)</f>
        <v>0</v>
      </c>
    </row>
    <row r="49" customFormat="false" ht="22.35" hidden="false" customHeight="false" outlineLevel="0" collapsed="false">
      <c r="A49" s="97" t="s">
        <v>93</v>
      </c>
      <c r="B49" s="45" t="s">
        <v>8</v>
      </c>
      <c r="C49" s="96" t="n">
        <v>104315</v>
      </c>
      <c r="D49" s="47" t="s">
        <v>63</v>
      </c>
      <c r="E49" s="48" t="s">
        <v>42</v>
      </c>
      <c r="F49" s="49" t="n">
        <v>12.5</v>
      </c>
      <c r="G49" s="50"/>
      <c r="H49" s="50"/>
      <c r="I49" s="50" t="n">
        <f aca="false">ROUND((H49+G49),2)</f>
        <v>0</v>
      </c>
      <c r="J49" s="50" t="n">
        <f aca="false">ROUND((G49*F49),2)</f>
        <v>0</v>
      </c>
      <c r="K49" s="50" t="n">
        <f aca="false">ROUND((H49*F49),2)</f>
        <v>0</v>
      </c>
      <c r="L49" s="50" t="n">
        <f aca="false">ROUND((K49+J49),2)</f>
        <v>0</v>
      </c>
      <c r="M49" s="50" t="n">
        <f aca="false">ROUND((IF(P49="BDI 1",((1+($S$3/100))*G49),((1+($S$4/100))*G49))),2)</f>
        <v>0</v>
      </c>
      <c r="N49" s="50" t="n">
        <f aca="false">ROUND((IF(P49="BDI 1",((1+($S$3/100))*H49),((1+($S$4/100))*H49))),2)</f>
        <v>0</v>
      </c>
      <c r="O49" s="50" t="n">
        <f aca="false">ROUND((M49+N49),2)</f>
        <v>0</v>
      </c>
      <c r="P49" s="51" t="s">
        <v>28</v>
      </c>
      <c r="Q49" s="50" t="n">
        <f aca="false">ROUND(M49*F49,2)</f>
        <v>0</v>
      </c>
      <c r="R49" s="50" t="n">
        <f aca="false">ROUND(N49*F49,2)</f>
        <v>0</v>
      </c>
      <c r="S49" s="52" t="n">
        <f aca="false">ROUND(Q49+R49,2)</f>
        <v>0</v>
      </c>
    </row>
    <row r="50" customFormat="false" ht="32.8" hidden="false" customHeight="false" outlineLevel="0" collapsed="false">
      <c r="A50" s="97" t="s">
        <v>94</v>
      </c>
      <c r="B50" s="45" t="s">
        <v>8</v>
      </c>
      <c r="C50" s="96" t="n">
        <v>91845</v>
      </c>
      <c r="D50" s="47" t="s">
        <v>65</v>
      </c>
      <c r="E50" s="48" t="s">
        <v>42</v>
      </c>
      <c r="F50" s="49" t="n">
        <v>12.5</v>
      </c>
      <c r="G50" s="50"/>
      <c r="H50" s="50"/>
      <c r="I50" s="50" t="n">
        <f aca="false">ROUND((H50+G50),2)</f>
        <v>0</v>
      </c>
      <c r="J50" s="50" t="n">
        <f aca="false">ROUND((G50*F50),2)</f>
        <v>0</v>
      </c>
      <c r="K50" s="50" t="n">
        <f aca="false">ROUND((H50*F50),2)</f>
        <v>0</v>
      </c>
      <c r="L50" s="50" t="n">
        <f aca="false">ROUND((K50+J50),2)</f>
        <v>0</v>
      </c>
      <c r="M50" s="50" t="n">
        <f aca="false">ROUND((IF(P50="BDI 1",((1+($S$3/100))*G50),((1+($S$4/100))*G50))),2)</f>
        <v>0</v>
      </c>
      <c r="N50" s="50" t="n">
        <f aca="false">ROUND((IF(P50="BDI 1",((1+($S$3/100))*H50),((1+($S$4/100))*H50))),2)</f>
        <v>0</v>
      </c>
      <c r="O50" s="50" t="n">
        <f aca="false">ROUND((M50+N50),2)</f>
        <v>0</v>
      </c>
      <c r="P50" s="51" t="s">
        <v>28</v>
      </c>
      <c r="Q50" s="50" t="n">
        <f aca="false">ROUND(M50*F50,2)</f>
        <v>0</v>
      </c>
      <c r="R50" s="50" t="n">
        <f aca="false">ROUND(N50*F50,2)</f>
        <v>0</v>
      </c>
      <c r="S50" s="52" t="n">
        <f aca="false">ROUND(Q50+R50,2)</f>
        <v>0</v>
      </c>
    </row>
    <row r="51" customFormat="false" ht="15" hidden="false" customHeight="false" outlineLevel="0" collapsed="false">
      <c r="A51" s="53"/>
      <c r="B51" s="54"/>
      <c r="C51" s="55"/>
      <c r="D51" s="56"/>
      <c r="E51" s="55"/>
      <c r="F51" s="57"/>
      <c r="G51" s="57"/>
      <c r="H51" s="57"/>
      <c r="I51" s="58"/>
      <c r="J51" s="58"/>
      <c r="K51" s="58"/>
      <c r="L51" s="58"/>
      <c r="M51" s="59"/>
      <c r="N51" s="59"/>
      <c r="O51" s="59"/>
      <c r="P51" s="59"/>
      <c r="Q51" s="59"/>
      <c r="R51" s="59"/>
      <c r="S51" s="60"/>
    </row>
    <row r="52" customFormat="false" ht="15" hidden="false" customHeight="false" outlineLevel="0" collapsed="false">
      <c r="A52" s="37" t="n">
        <v>4</v>
      </c>
      <c r="B52" s="38"/>
      <c r="C52" s="39"/>
      <c r="D52" s="40" t="s">
        <v>542</v>
      </c>
      <c r="E52" s="40"/>
      <c r="F52" s="41"/>
      <c r="G52" s="42"/>
      <c r="H52" s="42"/>
      <c r="I52" s="42"/>
      <c r="J52" s="42" t="n">
        <f aca="false">SUBTOTAL(9,J53:J64)</f>
        <v>0</v>
      </c>
      <c r="K52" s="42" t="n">
        <f aca="false">SUBTOTAL(9,K53:K64)</f>
        <v>0</v>
      </c>
      <c r="L52" s="42" t="n">
        <f aca="false">SUBTOTAL(9,L53:L64)</f>
        <v>0</v>
      </c>
      <c r="M52" s="42"/>
      <c r="N52" s="42"/>
      <c r="O52" s="42"/>
      <c r="P52" s="42"/>
      <c r="Q52" s="42" t="n">
        <f aca="false">SUBTOTAL(9,Q53:Q64)</f>
        <v>0</v>
      </c>
      <c r="R52" s="42" t="n">
        <f aca="false">SUBTOTAL(9,R53:R64)</f>
        <v>0</v>
      </c>
      <c r="S52" s="43" t="n">
        <f aca="false">SUBTOTAL(9,S53:S64)</f>
        <v>0</v>
      </c>
    </row>
    <row r="53" customFormat="false" ht="22.35" hidden="false" customHeight="false" outlineLevel="0" collapsed="false">
      <c r="A53" s="97" t="s">
        <v>96</v>
      </c>
      <c r="B53" s="45" t="s">
        <v>8</v>
      </c>
      <c r="C53" s="96" t="n">
        <v>103276</v>
      </c>
      <c r="D53" s="47" t="s">
        <v>399</v>
      </c>
      <c r="E53" s="48" t="s">
        <v>40</v>
      </c>
      <c r="F53" s="49" t="n">
        <v>1</v>
      </c>
      <c r="G53" s="50"/>
      <c r="H53" s="50"/>
      <c r="I53" s="50" t="n">
        <f aca="false">ROUND((H53+G53),2)</f>
        <v>0</v>
      </c>
      <c r="J53" s="50" t="n">
        <f aca="false">ROUND((G53*F53),2)</f>
        <v>0</v>
      </c>
      <c r="K53" s="50" t="n">
        <f aca="false">ROUND((H53*F53),2)</f>
        <v>0</v>
      </c>
      <c r="L53" s="50" t="n">
        <f aca="false">ROUND((K53+J53),2)</f>
        <v>0</v>
      </c>
      <c r="M53" s="50" t="n">
        <f aca="false">ROUND((IF(P53="BDI 1",((1+($S$3/100))*G53),((1+($S$4/100))*G53))),2)</f>
        <v>0</v>
      </c>
      <c r="N53" s="50" t="n">
        <f aca="false">ROUND((IF(P53="BDI 1",((1+($S$3/100))*H53),((1+($S$4/100))*H53))),2)</f>
        <v>0</v>
      </c>
      <c r="O53" s="50" t="n">
        <f aca="false">ROUND((M53+N53),2)</f>
        <v>0</v>
      </c>
      <c r="P53" s="51" t="s">
        <v>28</v>
      </c>
      <c r="Q53" s="50" t="n">
        <f aca="false">ROUND(M53*F53,2)</f>
        <v>0</v>
      </c>
      <c r="R53" s="50" t="n">
        <f aca="false">ROUND(N53*F53,2)</f>
        <v>0</v>
      </c>
      <c r="S53" s="52" t="n">
        <f aca="false">ROUND(Q53+R53,2)</f>
        <v>0</v>
      </c>
    </row>
    <row r="54" customFormat="false" ht="32.8" hidden="false" customHeight="false" outlineLevel="0" collapsed="false">
      <c r="A54" s="97" t="s">
        <v>97</v>
      </c>
      <c r="B54" s="45" t="s">
        <v>8</v>
      </c>
      <c r="C54" s="96" t="n">
        <v>103290</v>
      </c>
      <c r="D54" s="47" t="s">
        <v>41</v>
      </c>
      <c r="E54" s="48" t="s">
        <v>42</v>
      </c>
      <c r="F54" s="49" t="n">
        <v>11.5</v>
      </c>
      <c r="G54" s="50"/>
      <c r="H54" s="50"/>
      <c r="I54" s="50" t="n">
        <f aca="false">ROUND((H54+G54),2)</f>
        <v>0</v>
      </c>
      <c r="J54" s="50" t="n">
        <f aca="false">ROUND((G54*F54),2)</f>
        <v>0</v>
      </c>
      <c r="K54" s="50" t="n">
        <f aca="false">ROUND((H54*F54),2)</f>
        <v>0</v>
      </c>
      <c r="L54" s="50" t="n">
        <f aca="false">ROUND((K54+J54),2)</f>
        <v>0</v>
      </c>
      <c r="M54" s="50" t="n">
        <f aca="false">ROUND((IF(P54="BDI 1",((1+($S$3/100))*G54),((1+($S$4/100))*G54))),2)</f>
        <v>0</v>
      </c>
      <c r="N54" s="50" t="n">
        <f aca="false">ROUND((IF(P54="BDI 1",((1+($S$3/100))*H54),((1+($S$4/100))*H54))),2)</f>
        <v>0</v>
      </c>
      <c r="O54" s="50" t="n">
        <f aca="false">ROUND((M54+N54),2)</f>
        <v>0</v>
      </c>
      <c r="P54" s="51" t="s">
        <v>28</v>
      </c>
      <c r="Q54" s="50" t="n">
        <f aca="false">ROUND(M54*F54,2)</f>
        <v>0</v>
      </c>
      <c r="R54" s="50" t="n">
        <f aca="false">ROUND(N54*F54,2)</f>
        <v>0</v>
      </c>
      <c r="S54" s="52" t="n">
        <f aca="false">ROUND(Q54+R54,2)</f>
        <v>0</v>
      </c>
    </row>
    <row r="55" customFormat="false" ht="22.35" hidden="false" customHeight="false" outlineLevel="0" collapsed="false">
      <c r="A55" s="97" t="s">
        <v>98</v>
      </c>
      <c r="B55" s="45" t="s">
        <v>8</v>
      </c>
      <c r="C55" s="96" t="n">
        <v>97641</v>
      </c>
      <c r="D55" s="47" t="s">
        <v>43</v>
      </c>
      <c r="E55" s="48" t="s">
        <v>27</v>
      </c>
      <c r="F55" s="49" t="n">
        <v>0.28</v>
      </c>
      <c r="G55" s="50"/>
      <c r="H55" s="50"/>
      <c r="I55" s="50" t="n">
        <f aca="false">ROUND((H55+G55),2)</f>
        <v>0</v>
      </c>
      <c r="J55" s="50" t="n">
        <f aca="false">ROUND((G55*F55),2)</f>
        <v>0</v>
      </c>
      <c r="K55" s="50" t="n">
        <f aca="false">ROUND((H55*F55),2)</f>
        <v>0</v>
      </c>
      <c r="L55" s="50" t="n">
        <f aca="false">ROUND((K55+J55),2)</f>
        <v>0</v>
      </c>
      <c r="M55" s="50" t="n">
        <f aca="false">ROUND((IF(P55="BDI 1",((1+($S$3/100))*G55),((1+($S$4/100))*G55))),2)</f>
        <v>0</v>
      </c>
      <c r="N55" s="50" t="n">
        <f aca="false">ROUND((IF(P55="BDI 1",((1+($S$3/100))*H55),((1+($S$4/100))*H55))),2)</f>
        <v>0</v>
      </c>
      <c r="O55" s="50" t="n">
        <f aca="false">ROUND((M55+N55),2)</f>
        <v>0</v>
      </c>
      <c r="P55" s="51" t="s">
        <v>28</v>
      </c>
      <c r="Q55" s="50" t="n">
        <f aca="false">ROUND(M55*F55,2)</f>
        <v>0</v>
      </c>
      <c r="R55" s="50" t="n">
        <f aca="false">ROUND(N55*F55,2)</f>
        <v>0</v>
      </c>
      <c r="S55" s="52" t="n">
        <f aca="false">ROUND(Q55+R55,2)</f>
        <v>0</v>
      </c>
    </row>
    <row r="56" customFormat="false" ht="22.35" hidden="false" customHeight="false" outlineLevel="0" collapsed="false">
      <c r="A56" s="97" t="s">
        <v>99</v>
      </c>
      <c r="B56" s="45" t="s">
        <v>8</v>
      </c>
      <c r="C56" s="96" t="n">
        <v>96113</v>
      </c>
      <c r="D56" s="47" t="s">
        <v>45</v>
      </c>
      <c r="E56" s="48" t="s">
        <v>27</v>
      </c>
      <c r="F56" s="49" t="n">
        <v>0.31</v>
      </c>
      <c r="G56" s="50"/>
      <c r="H56" s="50"/>
      <c r="I56" s="50" t="n">
        <f aca="false">ROUND((H56+G56),2)</f>
        <v>0</v>
      </c>
      <c r="J56" s="50" t="n">
        <f aca="false">ROUND((G56*F56),2)</f>
        <v>0</v>
      </c>
      <c r="K56" s="50" t="n">
        <f aca="false">ROUND((H56*F56),2)</f>
        <v>0</v>
      </c>
      <c r="L56" s="50" t="n">
        <f aca="false">ROUND((K56+J56),2)</f>
        <v>0</v>
      </c>
      <c r="M56" s="50" t="n">
        <f aca="false">ROUND((IF(P56="BDI 1",((1+($S$3/100))*G56),((1+($S$4/100))*G56))),2)</f>
        <v>0</v>
      </c>
      <c r="N56" s="50" t="n">
        <f aca="false">ROUND((IF(P56="BDI 1",((1+($S$3/100))*H56),((1+($S$4/100))*H56))),2)</f>
        <v>0</v>
      </c>
      <c r="O56" s="50" t="n">
        <f aca="false">ROUND((M56+N56),2)</f>
        <v>0</v>
      </c>
      <c r="P56" s="51" t="s">
        <v>28</v>
      </c>
      <c r="Q56" s="50" t="n">
        <f aca="false">ROUND(M56*F56,2)</f>
        <v>0</v>
      </c>
      <c r="R56" s="50" t="n">
        <f aca="false">ROUND(N56*F56,2)</f>
        <v>0</v>
      </c>
      <c r="S56" s="52" t="n">
        <f aca="false">ROUND(Q56+R56,2)</f>
        <v>0</v>
      </c>
    </row>
    <row r="57" customFormat="false" ht="15" hidden="false" customHeight="false" outlineLevel="0" collapsed="false">
      <c r="A57" s="97" t="s">
        <v>100</v>
      </c>
      <c r="B57" s="45" t="s">
        <v>8</v>
      </c>
      <c r="C57" s="96" t="n">
        <v>38124</v>
      </c>
      <c r="D57" s="47" t="s">
        <v>49</v>
      </c>
      <c r="E57" s="48" t="s">
        <v>40</v>
      </c>
      <c r="F57" s="49" t="n">
        <v>1</v>
      </c>
      <c r="G57" s="50"/>
      <c r="H57" s="50"/>
      <c r="I57" s="50" t="n">
        <f aca="false">ROUND((H57+G57),2)</f>
        <v>0</v>
      </c>
      <c r="J57" s="50" t="n">
        <f aca="false">ROUND((G57*F57),2)</f>
        <v>0</v>
      </c>
      <c r="K57" s="50" t="n">
        <f aca="false">ROUND((H57*F57),2)</f>
        <v>0</v>
      </c>
      <c r="L57" s="50" t="n">
        <f aca="false">ROUND((K57+J57),2)</f>
        <v>0</v>
      </c>
      <c r="M57" s="50" t="n">
        <f aca="false">ROUND((IF(P57="BDI 1",((1+($S$3/100))*G57),((1+($S$4/100))*G57))),2)</f>
        <v>0</v>
      </c>
      <c r="N57" s="50" t="n">
        <f aca="false">ROUND((IF(P57="BDI 1",((1+($S$3/100))*H57),((1+($S$4/100))*H57))),2)</f>
        <v>0</v>
      </c>
      <c r="O57" s="50" t="n">
        <f aca="false">ROUND((M57+N57),2)</f>
        <v>0</v>
      </c>
      <c r="P57" s="51" t="s">
        <v>28</v>
      </c>
      <c r="Q57" s="50" t="n">
        <f aca="false">ROUND(M57*F57,2)</f>
        <v>0</v>
      </c>
      <c r="R57" s="50" t="n">
        <f aca="false">ROUND(N57*F57,2)</f>
        <v>0</v>
      </c>
      <c r="S57" s="52" t="n">
        <f aca="false">ROUND(Q57+R57,2)</f>
        <v>0</v>
      </c>
    </row>
    <row r="58" customFormat="false" ht="22.35" hidden="false" customHeight="false" outlineLevel="0" collapsed="false">
      <c r="A58" s="97" t="s">
        <v>101</v>
      </c>
      <c r="B58" s="45" t="s">
        <v>51</v>
      </c>
      <c r="C58" s="96" t="n">
        <v>63148</v>
      </c>
      <c r="D58" s="47" t="s">
        <v>52</v>
      </c>
      <c r="E58" s="48" t="s">
        <v>42</v>
      </c>
      <c r="F58" s="49" t="n">
        <v>11.5</v>
      </c>
      <c r="G58" s="50"/>
      <c r="H58" s="50"/>
      <c r="I58" s="50" t="n">
        <f aca="false">ROUND((H58+G58),2)</f>
        <v>0</v>
      </c>
      <c r="J58" s="50" t="n">
        <f aca="false">ROUND((G58*F58),2)</f>
        <v>0</v>
      </c>
      <c r="K58" s="50" t="n">
        <f aca="false">ROUND((H58*F58),2)</f>
        <v>0</v>
      </c>
      <c r="L58" s="50" t="n">
        <f aca="false">ROUND((K58+J58),2)</f>
        <v>0</v>
      </c>
      <c r="M58" s="50" t="n">
        <f aca="false">ROUND((IF(P58="BDI 1",((1+($S$3/100))*G58),((1+($S$4/100))*G58))),2)</f>
        <v>0</v>
      </c>
      <c r="N58" s="50" t="n">
        <f aca="false">ROUND((IF(P58="BDI 1",((1+($S$3/100))*H58),((1+($S$4/100))*H58))),2)</f>
        <v>0</v>
      </c>
      <c r="O58" s="50" t="n">
        <f aca="false">ROUND((M58+N58),2)</f>
        <v>0</v>
      </c>
      <c r="P58" s="51" t="s">
        <v>28</v>
      </c>
      <c r="Q58" s="50" t="n">
        <f aca="false">ROUND(M58*F58,2)</f>
        <v>0</v>
      </c>
      <c r="R58" s="50" t="n">
        <f aca="false">ROUND(N58*F58,2)</f>
        <v>0</v>
      </c>
      <c r="S58" s="52" t="n">
        <f aca="false">ROUND(Q58+R58,2)</f>
        <v>0</v>
      </c>
    </row>
    <row r="59" customFormat="false" ht="32.8" hidden="false" customHeight="false" outlineLevel="0" collapsed="false">
      <c r="A59" s="97" t="s">
        <v>102</v>
      </c>
      <c r="B59" s="45" t="s">
        <v>51</v>
      </c>
      <c r="C59" s="96" t="n">
        <v>101</v>
      </c>
      <c r="D59" s="47" t="s">
        <v>391</v>
      </c>
      <c r="E59" s="48" t="s">
        <v>42</v>
      </c>
      <c r="F59" s="49" t="n">
        <v>11.5</v>
      </c>
      <c r="G59" s="50"/>
      <c r="H59" s="50"/>
      <c r="I59" s="50" t="n">
        <f aca="false">ROUND((H59+G59),2)</f>
        <v>0</v>
      </c>
      <c r="J59" s="50" t="n">
        <f aca="false">ROUND((G59*F59),2)</f>
        <v>0</v>
      </c>
      <c r="K59" s="50" t="n">
        <f aca="false">ROUND((H59*F59),2)</f>
        <v>0</v>
      </c>
      <c r="L59" s="50" t="n">
        <f aca="false">ROUND((K59+J59),2)</f>
        <v>0</v>
      </c>
      <c r="M59" s="50" t="n">
        <f aca="false">ROUND((IF(P59="BDI 1",((1+($S$3/100))*G59),((1+($S$4/100))*G59))),2)</f>
        <v>0</v>
      </c>
      <c r="N59" s="50" t="n">
        <f aca="false">ROUND((IF(P59="BDI 1",((1+($S$3/100))*H59),((1+($S$4/100))*H59))),2)</f>
        <v>0</v>
      </c>
      <c r="O59" s="50" t="n">
        <f aca="false">ROUND((M59+N59),2)</f>
        <v>0</v>
      </c>
      <c r="P59" s="51" t="s">
        <v>28</v>
      </c>
      <c r="Q59" s="50" t="n">
        <f aca="false">ROUND(M59*F59,2)</f>
        <v>0</v>
      </c>
      <c r="R59" s="50" t="n">
        <f aca="false">ROUND(N59*F59,2)</f>
        <v>0</v>
      </c>
      <c r="S59" s="52" t="n">
        <f aca="false">ROUND(Q59+R59,2)</f>
        <v>0</v>
      </c>
    </row>
    <row r="60" customFormat="false" ht="15" hidden="false" customHeight="false" outlineLevel="0" collapsed="false">
      <c r="A60" s="97" t="s">
        <v>103</v>
      </c>
      <c r="B60" s="45" t="s">
        <v>51</v>
      </c>
      <c r="C60" s="96" t="n">
        <v>96</v>
      </c>
      <c r="D60" s="47" t="s">
        <v>56</v>
      </c>
      <c r="E60" s="48" t="s">
        <v>42</v>
      </c>
      <c r="F60" s="49" t="n">
        <v>12.1</v>
      </c>
      <c r="G60" s="50"/>
      <c r="H60" s="50"/>
      <c r="I60" s="50" t="n">
        <f aca="false">ROUND((H60+G60),2)</f>
        <v>0</v>
      </c>
      <c r="J60" s="50" t="n">
        <f aca="false">ROUND((G60*F60),2)</f>
        <v>0</v>
      </c>
      <c r="K60" s="50" t="n">
        <f aca="false">ROUND((H60*F60),2)</f>
        <v>0</v>
      </c>
      <c r="L60" s="50" t="n">
        <f aca="false">ROUND((K60+J60),2)</f>
        <v>0</v>
      </c>
      <c r="M60" s="50" t="n">
        <f aca="false">ROUND((IF(P60="BDI 1",((1+($S$3/100))*G60),((1+($S$4/100))*G60))),2)</f>
        <v>0</v>
      </c>
      <c r="N60" s="50" t="n">
        <f aca="false">ROUND((IF(P60="BDI 1",((1+($S$3/100))*H60),((1+($S$4/100))*H60))),2)</f>
        <v>0</v>
      </c>
      <c r="O60" s="50" t="n">
        <f aca="false">ROUND((M60+N60),2)</f>
        <v>0</v>
      </c>
      <c r="P60" s="51" t="s">
        <v>28</v>
      </c>
      <c r="Q60" s="50" t="n">
        <f aca="false">ROUND(M60*F60,2)</f>
        <v>0</v>
      </c>
      <c r="R60" s="50" t="n">
        <f aca="false">ROUND(N60*F60,2)</f>
        <v>0</v>
      </c>
      <c r="S60" s="52" t="n">
        <f aca="false">ROUND(Q60+R60,2)</f>
        <v>0</v>
      </c>
    </row>
    <row r="61" customFormat="false" ht="15" hidden="false" customHeight="false" outlineLevel="0" collapsed="false">
      <c r="A61" s="97" t="s">
        <v>104</v>
      </c>
      <c r="B61" s="45" t="s">
        <v>58</v>
      </c>
      <c r="C61" s="96" t="n">
        <v>195</v>
      </c>
      <c r="D61" s="47" t="s">
        <v>59</v>
      </c>
      <c r="E61" s="48" t="s">
        <v>40</v>
      </c>
      <c r="F61" s="49" t="n">
        <v>1</v>
      </c>
      <c r="G61" s="50"/>
      <c r="H61" s="50"/>
      <c r="I61" s="50" t="n">
        <f aca="false">ROUND((H61+G61),2)</f>
        <v>0</v>
      </c>
      <c r="J61" s="50" t="n">
        <f aca="false">ROUND((G61*F61),2)</f>
        <v>0</v>
      </c>
      <c r="K61" s="50" t="n">
        <f aca="false">ROUND((H61*F61),2)</f>
        <v>0</v>
      </c>
      <c r="L61" s="50" t="n">
        <f aca="false">ROUND((K61+J61),2)</f>
        <v>0</v>
      </c>
      <c r="M61" s="50" t="n">
        <f aca="false">ROUND((IF(P61="BDI 1",((1+($S$3/100))*G61),((1+($S$4/100))*G61))),2)</f>
        <v>0</v>
      </c>
      <c r="N61" s="50" t="n">
        <f aca="false">ROUND((IF(P61="BDI 1",((1+($S$3/100))*H61),((1+($S$4/100))*H61))),2)</f>
        <v>0</v>
      </c>
      <c r="O61" s="50" t="n">
        <f aca="false">ROUND((M61+N61),2)</f>
        <v>0</v>
      </c>
      <c r="P61" s="51" t="s">
        <v>28</v>
      </c>
      <c r="Q61" s="50" t="n">
        <f aca="false">ROUND(M61*F61,2)</f>
        <v>0</v>
      </c>
      <c r="R61" s="50" t="n">
        <f aca="false">ROUND(N61*F61,2)</f>
        <v>0</v>
      </c>
      <c r="S61" s="52" t="n">
        <f aca="false">ROUND(Q61+R61,2)</f>
        <v>0</v>
      </c>
    </row>
    <row r="62" customFormat="false" ht="15" hidden="false" customHeight="false" outlineLevel="0" collapsed="false">
      <c r="A62" s="97" t="s">
        <v>105</v>
      </c>
      <c r="B62" s="45" t="s">
        <v>51</v>
      </c>
      <c r="C62" s="96" t="n">
        <v>98</v>
      </c>
      <c r="D62" s="47" t="s">
        <v>61</v>
      </c>
      <c r="E62" s="48" t="s">
        <v>40</v>
      </c>
      <c r="F62" s="49" t="n">
        <v>1</v>
      </c>
      <c r="G62" s="50"/>
      <c r="H62" s="50"/>
      <c r="I62" s="50" t="n">
        <f aca="false">ROUND((H62+G62),2)</f>
        <v>0</v>
      </c>
      <c r="J62" s="50" t="n">
        <f aca="false">ROUND((G62*F62),2)</f>
        <v>0</v>
      </c>
      <c r="K62" s="50" t="n">
        <f aca="false">ROUND((H62*F62),2)</f>
        <v>0</v>
      </c>
      <c r="L62" s="50" t="n">
        <f aca="false">ROUND((K62+J62),2)</f>
        <v>0</v>
      </c>
      <c r="M62" s="50" t="n">
        <f aca="false">ROUND((IF(P62="BDI 1",((1+($S$3/100))*G62),((1+($S$4/100))*G62))),2)</f>
        <v>0</v>
      </c>
      <c r="N62" s="50" t="n">
        <f aca="false">ROUND((IF(P62="BDI 1",((1+($S$3/100))*H62),((1+($S$4/100))*H62))),2)</f>
        <v>0</v>
      </c>
      <c r="O62" s="50" t="n">
        <f aca="false">ROUND((M62+N62),2)</f>
        <v>0</v>
      </c>
      <c r="P62" s="51" t="s">
        <v>28</v>
      </c>
      <c r="Q62" s="50" t="n">
        <f aca="false">ROUND(M62*F62,2)</f>
        <v>0</v>
      </c>
      <c r="R62" s="50" t="n">
        <f aca="false">ROUND(N62*F62,2)</f>
        <v>0</v>
      </c>
      <c r="S62" s="52" t="n">
        <f aca="false">ROUND(Q62+R62,2)</f>
        <v>0</v>
      </c>
    </row>
    <row r="63" customFormat="false" ht="22.35" hidden="false" customHeight="false" outlineLevel="0" collapsed="false">
      <c r="A63" s="97" t="s">
        <v>106</v>
      </c>
      <c r="B63" s="45" t="s">
        <v>8</v>
      </c>
      <c r="C63" s="96" t="n">
        <v>104315</v>
      </c>
      <c r="D63" s="47" t="s">
        <v>63</v>
      </c>
      <c r="E63" s="48" t="s">
        <v>42</v>
      </c>
      <c r="F63" s="49" t="n">
        <v>11.5</v>
      </c>
      <c r="G63" s="50"/>
      <c r="H63" s="50"/>
      <c r="I63" s="50" t="n">
        <f aca="false">ROUND((H63+G63),2)</f>
        <v>0</v>
      </c>
      <c r="J63" s="50" t="n">
        <f aca="false">ROUND((G63*F63),2)</f>
        <v>0</v>
      </c>
      <c r="K63" s="50" t="n">
        <f aca="false">ROUND((H63*F63),2)</f>
        <v>0</v>
      </c>
      <c r="L63" s="50" t="n">
        <f aca="false">ROUND((K63+J63),2)</f>
        <v>0</v>
      </c>
      <c r="M63" s="50" t="n">
        <f aca="false">ROUND((IF(P63="BDI 1",((1+($S$3/100))*G63),((1+($S$4/100))*G63))),2)</f>
        <v>0</v>
      </c>
      <c r="N63" s="50" t="n">
        <f aca="false">ROUND((IF(P63="BDI 1",((1+($S$3/100))*H63),((1+($S$4/100))*H63))),2)</f>
        <v>0</v>
      </c>
      <c r="O63" s="50" t="n">
        <f aca="false">ROUND((M63+N63),2)</f>
        <v>0</v>
      </c>
      <c r="P63" s="51" t="s">
        <v>28</v>
      </c>
      <c r="Q63" s="50" t="n">
        <f aca="false">ROUND(M63*F63,2)</f>
        <v>0</v>
      </c>
      <c r="R63" s="50" t="n">
        <f aca="false">ROUND(N63*F63,2)</f>
        <v>0</v>
      </c>
      <c r="S63" s="52" t="n">
        <f aca="false">ROUND(Q63+R63,2)</f>
        <v>0</v>
      </c>
    </row>
    <row r="64" customFormat="false" ht="32.8" hidden="false" customHeight="false" outlineLevel="0" collapsed="false">
      <c r="A64" s="97" t="s">
        <v>107</v>
      </c>
      <c r="B64" s="45" t="s">
        <v>8</v>
      </c>
      <c r="C64" s="96" t="n">
        <v>91845</v>
      </c>
      <c r="D64" s="47" t="s">
        <v>65</v>
      </c>
      <c r="E64" s="48" t="s">
        <v>42</v>
      </c>
      <c r="F64" s="49" t="n">
        <v>11.5</v>
      </c>
      <c r="G64" s="50"/>
      <c r="H64" s="50"/>
      <c r="I64" s="50" t="n">
        <f aca="false">ROUND((H64+G64),2)</f>
        <v>0</v>
      </c>
      <c r="J64" s="50" t="n">
        <f aca="false">ROUND((G64*F64),2)</f>
        <v>0</v>
      </c>
      <c r="K64" s="50" t="n">
        <f aca="false">ROUND((H64*F64),2)</f>
        <v>0</v>
      </c>
      <c r="L64" s="50" t="n">
        <f aca="false">ROUND((K64+J64),2)</f>
        <v>0</v>
      </c>
      <c r="M64" s="50" t="n">
        <f aca="false">ROUND((IF(P64="BDI 1",((1+($S$3/100))*G64),((1+($S$4/100))*G64))),2)</f>
        <v>0</v>
      </c>
      <c r="N64" s="50" t="n">
        <f aca="false">ROUND((IF(P64="BDI 1",((1+($S$3/100))*H64),((1+($S$4/100))*H64))),2)</f>
        <v>0</v>
      </c>
      <c r="O64" s="50" t="n">
        <f aca="false">ROUND((M64+N64),2)</f>
        <v>0</v>
      </c>
      <c r="P64" s="51" t="s">
        <v>28</v>
      </c>
      <c r="Q64" s="50" t="n">
        <f aca="false">ROUND(M64*F64,2)</f>
        <v>0</v>
      </c>
      <c r="R64" s="50" t="n">
        <f aca="false">ROUND(N64*F64,2)</f>
        <v>0</v>
      </c>
      <c r="S64" s="52" t="n">
        <f aca="false">ROUND(Q64+R64,2)</f>
        <v>0</v>
      </c>
    </row>
    <row r="65" customFormat="false" ht="15" hidden="false" customHeight="false" outlineLevel="0" collapsed="false">
      <c r="A65" s="53"/>
      <c r="B65" s="54"/>
      <c r="C65" s="55"/>
      <c r="D65" s="56"/>
      <c r="E65" s="55"/>
      <c r="F65" s="57"/>
      <c r="G65" s="57"/>
      <c r="H65" s="57"/>
      <c r="I65" s="58"/>
      <c r="J65" s="58"/>
      <c r="K65" s="58"/>
      <c r="L65" s="58"/>
      <c r="M65" s="59"/>
      <c r="N65" s="59"/>
      <c r="O65" s="59"/>
      <c r="P65" s="59"/>
      <c r="Q65" s="59"/>
      <c r="R65" s="59"/>
      <c r="S65" s="60"/>
    </row>
    <row r="66" customFormat="false" ht="15" hidden="false" customHeight="false" outlineLevel="0" collapsed="false">
      <c r="A66" s="37" t="n">
        <v>5</v>
      </c>
      <c r="B66" s="38"/>
      <c r="C66" s="39"/>
      <c r="D66" s="40" t="s">
        <v>543</v>
      </c>
      <c r="E66" s="40"/>
      <c r="F66" s="41"/>
      <c r="G66" s="42"/>
      <c r="H66" s="42"/>
      <c r="I66" s="42"/>
      <c r="J66" s="42" t="n">
        <f aca="false">SUBTOTAL(9,J67:J79)</f>
        <v>0</v>
      </c>
      <c r="K66" s="42" t="n">
        <f aca="false">SUBTOTAL(9,K67:K79)</f>
        <v>0</v>
      </c>
      <c r="L66" s="42" t="n">
        <f aca="false">SUBTOTAL(9,L67:L79)</f>
        <v>0</v>
      </c>
      <c r="M66" s="42"/>
      <c r="N66" s="42"/>
      <c r="O66" s="42"/>
      <c r="P66" s="42"/>
      <c r="Q66" s="42" t="n">
        <f aca="false">SUBTOTAL(9,Q67:Q79)</f>
        <v>0</v>
      </c>
      <c r="R66" s="42" t="n">
        <f aca="false">SUBTOTAL(9,R67:R79)</f>
        <v>0</v>
      </c>
      <c r="S66" s="43" t="n">
        <f aca="false">SUBTOTAL(9,S67:S79)</f>
        <v>0</v>
      </c>
    </row>
    <row r="67" customFormat="false" ht="22.35" hidden="false" customHeight="false" outlineLevel="0" collapsed="false">
      <c r="A67" s="97" t="s">
        <v>109</v>
      </c>
      <c r="B67" s="45" t="s">
        <v>8</v>
      </c>
      <c r="C67" s="96" t="n">
        <v>103276</v>
      </c>
      <c r="D67" s="47" t="s">
        <v>399</v>
      </c>
      <c r="E67" s="48" t="s">
        <v>40</v>
      </c>
      <c r="F67" s="49" t="n">
        <v>1</v>
      </c>
      <c r="G67" s="50"/>
      <c r="H67" s="50"/>
      <c r="I67" s="50" t="n">
        <f aca="false">ROUND((H67+G67),2)</f>
        <v>0</v>
      </c>
      <c r="J67" s="50" t="n">
        <f aca="false">ROUND((G67*F67),2)</f>
        <v>0</v>
      </c>
      <c r="K67" s="50" t="n">
        <f aca="false">ROUND((H67*F67),2)</f>
        <v>0</v>
      </c>
      <c r="L67" s="50" t="n">
        <f aca="false">ROUND((K67+J67),2)</f>
        <v>0</v>
      </c>
      <c r="M67" s="50" t="n">
        <f aca="false">ROUND((IF(P67="BDI 1",((1+($S$3/100))*G67),((1+($S$4/100))*G67))),2)</f>
        <v>0</v>
      </c>
      <c r="N67" s="50" t="n">
        <f aca="false">ROUND((IF(P67="BDI 1",((1+($S$3/100))*H67),((1+($S$4/100))*H67))),2)</f>
        <v>0</v>
      </c>
      <c r="O67" s="50" t="n">
        <f aca="false">ROUND((M67+N67),2)</f>
        <v>0</v>
      </c>
      <c r="P67" s="51" t="s">
        <v>28</v>
      </c>
      <c r="Q67" s="50" t="n">
        <f aca="false">ROUND(M67*F67,2)</f>
        <v>0</v>
      </c>
      <c r="R67" s="50" t="n">
        <f aca="false">ROUND(N67*F67,2)</f>
        <v>0</v>
      </c>
      <c r="S67" s="52" t="n">
        <f aca="false">ROUND(Q67+R67,2)</f>
        <v>0</v>
      </c>
    </row>
    <row r="68" customFormat="false" ht="32.8" hidden="false" customHeight="false" outlineLevel="0" collapsed="false">
      <c r="A68" s="97" t="s">
        <v>110</v>
      </c>
      <c r="B68" s="45" t="s">
        <v>8</v>
      </c>
      <c r="C68" s="96" t="n">
        <v>103290</v>
      </c>
      <c r="D68" s="47" t="s">
        <v>41</v>
      </c>
      <c r="E68" s="48" t="s">
        <v>42</v>
      </c>
      <c r="F68" s="49" t="n">
        <v>14</v>
      </c>
      <c r="G68" s="50"/>
      <c r="H68" s="50"/>
      <c r="I68" s="50" t="n">
        <f aca="false">ROUND((H68+G68),2)</f>
        <v>0</v>
      </c>
      <c r="J68" s="50" t="n">
        <f aca="false">ROUND((G68*F68),2)</f>
        <v>0</v>
      </c>
      <c r="K68" s="50" t="n">
        <f aca="false">ROUND((H68*F68),2)</f>
        <v>0</v>
      </c>
      <c r="L68" s="50" t="n">
        <f aca="false">ROUND((K68+J68),2)</f>
        <v>0</v>
      </c>
      <c r="M68" s="50" t="n">
        <f aca="false">ROUND((IF(P68="BDI 1",((1+($S$3/100))*G68),((1+($S$4/100))*G68))),2)</f>
        <v>0</v>
      </c>
      <c r="N68" s="50" t="n">
        <f aca="false">ROUND((IF(P68="BDI 1",((1+($S$3/100))*H68),((1+($S$4/100))*H68))),2)</f>
        <v>0</v>
      </c>
      <c r="O68" s="50" t="n">
        <f aca="false">ROUND((M68+N68),2)</f>
        <v>0</v>
      </c>
      <c r="P68" s="51" t="s">
        <v>28</v>
      </c>
      <c r="Q68" s="50" t="n">
        <f aca="false">ROUND(M68*F68,2)</f>
        <v>0</v>
      </c>
      <c r="R68" s="50" t="n">
        <f aca="false">ROUND(N68*F68,2)</f>
        <v>0</v>
      </c>
      <c r="S68" s="52" t="n">
        <f aca="false">ROUND(Q68+R68,2)</f>
        <v>0</v>
      </c>
    </row>
    <row r="69" customFormat="false" ht="22.35" hidden="false" customHeight="false" outlineLevel="0" collapsed="false">
      <c r="A69" s="97" t="s">
        <v>111</v>
      </c>
      <c r="B69" s="45" t="s">
        <v>8</v>
      </c>
      <c r="C69" s="96" t="n">
        <v>97641</v>
      </c>
      <c r="D69" s="47" t="s">
        <v>43</v>
      </c>
      <c r="E69" s="48" t="s">
        <v>27</v>
      </c>
      <c r="F69" s="49" t="n">
        <v>0.28</v>
      </c>
      <c r="G69" s="50"/>
      <c r="H69" s="50"/>
      <c r="I69" s="50" t="n">
        <f aca="false">ROUND((H69+G69),2)</f>
        <v>0</v>
      </c>
      <c r="J69" s="50" t="n">
        <f aca="false">ROUND((G69*F69),2)</f>
        <v>0</v>
      </c>
      <c r="K69" s="50" t="n">
        <f aca="false">ROUND((H69*F69),2)</f>
        <v>0</v>
      </c>
      <c r="L69" s="50" t="n">
        <f aca="false">ROUND((K69+J69),2)</f>
        <v>0</v>
      </c>
      <c r="M69" s="50" t="n">
        <f aca="false">ROUND((IF(P69="BDI 1",((1+($S$3/100))*G69),((1+($S$4/100))*G69))),2)</f>
        <v>0</v>
      </c>
      <c r="N69" s="50" t="n">
        <f aca="false">ROUND((IF(P69="BDI 1",((1+($S$3/100))*H69),((1+($S$4/100))*H69))),2)</f>
        <v>0</v>
      </c>
      <c r="O69" s="50" t="n">
        <f aca="false">ROUND((M69+N69),2)</f>
        <v>0</v>
      </c>
      <c r="P69" s="51" t="s">
        <v>28</v>
      </c>
      <c r="Q69" s="50" t="n">
        <f aca="false">ROUND(M69*F69,2)</f>
        <v>0</v>
      </c>
      <c r="R69" s="50" t="n">
        <f aca="false">ROUND(N69*F69,2)</f>
        <v>0</v>
      </c>
      <c r="S69" s="52" t="n">
        <f aca="false">ROUND(Q69+R69,2)</f>
        <v>0</v>
      </c>
    </row>
    <row r="70" customFormat="false" ht="22.35" hidden="false" customHeight="false" outlineLevel="0" collapsed="false">
      <c r="A70" s="97" t="s">
        <v>112</v>
      </c>
      <c r="B70" s="45" t="s">
        <v>8</v>
      </c>
      <c r="C70" s="96" t="n">
        <v>96113</v>
      </c>
      <c r="D70" s="47" t="s">
        <v>45</v>
      </c>
      <c r="E70" s="48" t="s">
        <v>27</v>
      </c>
      <c r="F70" s="49" t="n">
        <v>0.31</v>
      </c>
      <c r="G70" s="50"/>
      <c r="H70" s="50"/>
      <c r="I70" s="50" t="n">
        <f aca="false">ROUND((H70+G70),2)</f>
        <v>0</v>
      </c>
      <c r="J70" s="50" t="n">
        <f aca="false">ROUND((G70*F70),2)</f>
        <v>0</v>
      </c>
      <c r="K70" s="50" t="n">
        <f aca="false">ROUND((H70*F70),2)</f>
        <v>0</v>
      </c>
      <c r="L70" s="50" t="n">
        <f aca="false">ROUND((K70+J70),2)</f>
        <v>0</v>
      </c>
      <c r="M70" s="50" t="n">
        <f aca="false">ROUND((IF(P70="BDI 1",((1+($S$3/100))*G70),((1+($S$4/100))*G70))),2)</f>
        <v>0</v>
      </c>
      <c r="N70" s="50" t="n">
        <f aca="false">ROUND((IF(P70="BDI 1",((1+($S$3/100))*H70),((1+($S$4/100))*H70))),2)</f>
        <v>0</v>
      </c>
      <c r="O70" s="50" t="n">
        <f aca="false">ROUND((M70+N70),2)</f>
        <v>0</v>
      </c>
      <c r="P70" s="51" t="s">
        <v>28</v>
      </c>
      <c r="Q70" s="50" t="n">
        <f aca="false">ROUND(M70*F70,2)</f>
        <v>0</v>
      </c>
      <c r="R70" s="50" t="n">
        <f aca="false">ROUND(N70*F70,2)</f>
        <v>0</v>
      </c>
      <c r="S70" s="52" t="n">
        <f aca="false">ROUND(Q70+R70,2)</f>
        <v>0</v>
      </c>
    </row>
    <row r="71" customFormat="false" ht="32.8" hidden="false" customHeight="false" outlineLevel="0" collapsed="false">
      <c r="A71" s="97" t="s">
        <v>113</v>
      </c>
      <c r="B71" s="45" t="s">
        <v>8</v>
      </c>
      <c r="C71" s="96" t="n">
        <v>90437</v>
      </c>
      <c r="D71" s="47" t="s">
        <v>47</v>
      </c>
      <c r="E71" s="48" t="s">
        <v>40</v>
      </c>
      <c r="F71" s="49" t="n">
        <v>2</v>
      </c>
      <c r="G71" s="50"/>
      <c r="H71" s="50"/>
      <c r="I71" s="50" t="n">
        <f aca="false">ROUND((H71+G71),2)</f>
        <v>0</v>
      </c>
      <c r="J71" s="50" t="n">
        <f aca="false">ROUND((G71*F71),2)</f>
        <v>0</v>
      </c>
      <c r="K71" s="50" t="n">
        <f aca="false">ROUND((H71*F71),2)</f>
        <v>0</v>
      </c>
      <c r="L71" s="50" t="n">
        <f aca="false">ROUND((K71+J71),2)</f>
        <v>0</v>
      </c>
      <c r="M71" s="50" t="n">
        <f aca="false">ROUND((IF(P71="BDI 1",((1+($S$3/100))*G71),((1+($S$4/100))*G71))),2)</f>
        <v>0</v>
      </c>
      <c r="N71" s="50" t="n">
        <f aca="false">ROUND((IF(P71="BDI 1",((1+($S$3/100))*H71),((1+($S$4/100))*H71))),2)</f>
        <v>0</v>
      </c>
      <c r="O71" s="50" t="n">
        <f aca="false">ROUND((M71+N71),2)</f>
        <v>0</v>
      </c>
      <c r="P71" s="51" t="s">
        <v>28</v>
      </c>
      <c r="Q71" s="50" t="n">
        <f aca="false">ROUND(M71*F71,2)</f>
        <v>0</v>
      </c>
      <c r="R71" s="50" t="n">
        <f aca="false">ROUND(N71*F71,2)</f>
        <v>0</v>
      </c>
      <c r="S71" s="52" t="n">
        <f aca="false">ROUND(Q71+R71,2)</f>
        <v>0</v>
      </c>
    </row>
    <row r="72" customFormat="false" ht="15" hidden="false" customHeight="false" outlineLevel="0" collapsed="false">
      <c r="A72" s="97" t="s">
        <v>114</v>
      </c>
      <c r="B72" s="45" t="s">
        <v>8</v>
      </c>
      <c r="C72" s="96" t="n">
        <v>38124</v>
      </c>
      <c r="D72" s="47" t="s">
        <v>49</v>
      </c>
      <c r="E72" s="48" t="s">
        <v>40</v>
      </c>
      <c r="F72" s="49" t="n">
        <v>1</v>
      </c>
      <c r="G72" s="50"/>
      <c r="H72" s="50"/>
      <c r="I72" s="50" t="n">
        <f aca="false">ROUND((H72+G72),2)</f>
        <v>0</v>
      </c>
      <c r="J72" s="50" t="n">
        <f aca="false">ROUND((G72*F72),2)</f>
        <v>0</v>
      </c>
      <c r="K72" s="50" t="n">
        <f aca="false">ROUND((H72*F72),2)</f>
        <v>0</v>
      </c>
      <c r="L72" s="50" t="n">
        <f aca="false">ROUND((K72+J72),2)</f>
        <v>0</v>
      </c>
      <c r="M72" s="50" t="n">
        <f aca="false">ROUND((IF(P72="BDI 1",((1+($S$3/100))*G72),((1+($S$4/100))*G72))),2)</f>
        <v>0</v>
      </c>
      <c r="N72" s="50" t="n">
        <f aca="false">ROUND((IF(P72="BDI 1",((1+($S$3/100))*H72),((1+($S$4/100))*H72))),2)</f>
        <v>0</v>
      </c>
      <c r="O72" s="50" t="n">
        <f aca="false">ROUND((M72+N72),2)</f>
        <v>0</v>
      </c>
      <c r="P72" s="51" t="s">
        <v>28</v>
      </c>
      <c r="Q72" s="50" t="n">
        <f aca="false">ROUND(M72*F72,2)</f>
        <v>0</v>
      </c>
      <c r="R72" s="50" t="n">
        <f aca="false">ROUND(N72*F72,2)</f>
        <v>0</v>
      </c>
      <c r="S72" s="52" t="n">
        <f aca="false">ROUND(Q72+R72,2)</f>
        <v>0</v>
      </c>
    </row>
    <row r="73" customFormat="false" ht="22.35" hidden="false" customHeight="false" outlineLevel="0" collapsed="false">
      <c r="A73" s="97" t="s">
        <v>115</v>
      </c>
      <c r="B73" s="45" t="s">
        <v>51</v>
      </c>
      <c r="C73" s="96" t="n">
        <v>63148</v>
      </c>
      <c r="D73" s="47" t="s">
        <v>52</v>
      </c>
      <c r="E73" s="48" t="s">
        <v>42</v>
      </c>
      <c r="F73" s="49" t="n">
        <v>14</v>
      </c>
      <c r="G73" s="50"/>
      <c r="H73" s="50"/>
      <c r="I73" s="50" t="n">
        <f aca="false">ROUND((H73+G73),2)</f>
        <v>0</v>
      </c>
      <c r="J73" s="50" t="n">
        <f aca="false">ROUND((G73*F73),2)</f>
        <v>0</v>
      </c>
      <c r="K73" s="50" t="n">
        <f aca="false">ROUND((H73*F73),2)</f>
        <v>0</v>
      </c>
      <c r="L73" s="50" t="n">
        <f aca="false">ROUND((K73+J73),2)</f>
        <v>0</v>
      </c>
      <c r="M73" s="50" t="n">
        <f aca="false">ROUND((IF(P73="BDI 1",((1+($S$3/100))*G73),((1+($S$4/100))*G73))),2)</f>
        <v>0</v>
      </c>
      <c r="N73" s="50" t="n">
        <f aca="false">ROUND((IF(P73="BDI 1",((1+($S$3/100))*H73),((1+($S$4/100))*H73))),2)</f>
        <v>0</v>
      </c>
      <c r="O73" s="50" t="n">
        <f aca="false">ROUND((M73+N73),2)</f>
        <v>0</v>
      </c>
      <c r="P73" s="51" t="s">
        <v>28</v>
      </c>
      <c r="Q73" s="50" t="n">
        <f aca="false">ROUND(M73*F73,2)</f>
        <v>0</v>
      </c>
      <c r="R73" s="50" t="n">
        <f aca="false">ROUND(N73*F73,2)</f>
        <v>0</v>
      </c>
      <c r="S73" s="52" t="n">
        <f aca="false">ROUND(Q73+R73,2)</f>
        <v>0</v>
      </c>
    </row>
    <row r="74" customFormat="false" ht="32.8" hidden="false" customHeight="false" outlineLevel="0" collapsed="false">
      <c r="A74" s="97" t="s">
        <v>116</v>
      </c>
      <c r="B74" s="45" t="s">
        <v>51</v>
      </c>
      <c r="C74" s="96" t="n">
        <v>101</v>
      </c>
      <c r="D74" s="47" t="s">
        <v>391</v>
      </c>
      <c r="E74" s="48" t="s">
        <v>42</v>
      </c>
      <c r="F74" s="49" t="n">
        <v>14</v>
      </c>
      <c r="G74" s="50"/>
      <c r="H74" s="50"/>
      <c r="I74" s="50" t="n">
        <f aca="false">ROUND((H74+G74),2)</f>
        <v>0</v>
      </c>
      <c r="J74" s="50" t="n">
        <f aca="false">ROUND((G74*F74),2)</f>
        <v>0</v>
      </c>
      <c r="K74" s="50" t="n">
        <f aca="false">ROUND((H74*F74),2)</f>
        <v>0</v>
      </c>
      <c r="L74" s="50" t="n">
        <f aca="false">ROUND((K74+J74),2)</f>
        <v>0</v>
      </c>
      <c r="M74" s="50" t="n">
        <f aca="false">ROUND((IF(P74="BDI 1",((1+($S$3/100))*G74),((1+($S$4/100))*G74))),2)</f>
        <v>0</v>
      </c>
      <c r="N74" s="50" t="n">
        <f aca="false">ROUND((IF(P74="BDI 1",((1+($S$3/100))*H74),((1+($S$4/100))*H74))),2)</f>
        <v>0</v>
      </c>
      <c r="O74" s="50" t="n">
        <f aca="false">ROUND((M74+N74),2)</f>
        <v>0</v>
      </c>
      <c r="P74" s="51" t="s">
        <v>28</v>
      </c>
      <c r="Q74" s="50" t="n">
        <f aca="false">ROUND(M74*F74,2)</f>
        <v>0</v>
      </c>
      <c r="R74" s="50" t="n">
        <f aca="false">ROUND(N74*F74,2)</f>
        <v>0</v>
      </c>
      <c r="S74" s="52" t="n">
        <f aca="false">ROUND(Q74+R74,2)</f>
        <v>0</v>
      </c>
    </row>
    <row r="75" customFormat="false" ht="15" hidden="false" customHeight="false" outlineLevel="0" collapsed="false">
      <c r="A75" s="97" t="s">
        <v>117</v>
      </c>
      <c r="B75" s="45" t="s">
        <v>51</v>
      </c>
      <c r="C75" s="96" t="n">
        <v>96</v>
      </c>
      <c r="D75" s="47" t="s">
        <v>56</v>
      </c>
      <c r="E75" s="48" t="s">
        <v>42</v>
      </c>
      <c r="F75" s="49" t="n">
        <v>14.6</v>
      </c>
      <c r="G75" s="50"/>
      <c r="H75" s="50"/>
      <c r="I75" s="50" t="n">
        <f aca="false">ROUND((H75+G75),2)</f>
        <v>0</v>
      </c>
      <c r="J75" s="50" t="n">
        <f aca="false">ROUND((G75*F75),2)</f>
        <v>0</v>
      </c>
      <c r="K75" s="50" t="n">
        <f aca="false">ROUND((H75*F75),2)</f>
        <v>0</v>
      </c>
      <c r="L75" s="50" t="n">
        <f aca="false">ROUND((K75+J75),2)</f>
        <v>0</v>
      </c>
      <c r="M75" s="50" t="n">
        <f aca="false">ROUND((IF(P75="BDI 1",((1+($S$3/100))*G75),((1+($S$4/100))*G75))),2)</f>
        <v>0</v>
      </c>
      <c r="N75" s="50" t="n">
        <f aca="false">ROUND((IF(P75="BDI 1",((1+($S$3/100))*H75),((1+($S$4/100))*H75))),2)</f>
        <v>0</v>
      </c>
      <c r="O75" s="50" t="n">
        <f aca="false">ROUND((M75+N75),2)</f>
        <v>0</v>
      </c>
      <c r="P75" s="51" t="s">
        <v>28</v>
      </c>
      <c r="Q75" s="50" t="n">
        <f aca="false">ROUND(M75*F75,2)</f>
        <v>0</v>
      </c>
      <c r="R75" s="50" t="n">
        <f aca="false">ROUND(N75*F75,2)</f>
        <v>0</v>
      </c>
      <c r="S75" s="52" t="n">
        <f aca="false">ROUND(Q75+R75,2)</f>
        <v>0</v>
      </c>
    </row>
    <row r="76" customFormat="false" ht="15" hidden="false" customHeight="false" outlineLevel="0" collapsed="false">
      <c r="A76" s="97" t="s">
        <v>118</v>
      </c>
      <c r="B76" s="45" t="s">
        <v>58</v>
      </c>
      <c r="C76" s="96" t="n">
        <v>195</v>
      </c>
      <c r="D76" s="47" t="s">
        <v>59</v>
      </c>
      <c r="E76" s="48" t="s">
        <v>40</v>
      </c>
      <c r="F76" s="49" t="n">
        <v>1</v>
      </c>
      <c r="G76" s="50"/>
      <c r="H76" s="50"/>
      <c r="I76" s="50" t="n">
        <f aca="false">ROUND((H76+G76),2)</f>
        <v>0</v>
      </c>
      <c r="J76" s="50" t="n">
        <f aca="false">ROUND((G76*F76),2)</f>
        <v>0</v>
      </c>
      <c r="K76" s="50" t="n">
        <f aca="false">ROUND((H76*F76),2)</f>
        <v>0</v>
      </c>
      <c r="L76" s="50" t="n">
        <f aca="false">ROUND((K76+J76),2)</f>
        <v>0</v>
      </c>
      <c r="M76" s="50" t="n">
        <f aca="false">ROUND((IF(P76="BDI 1",((1+($S$3/100))*G76),((1+($S$4/100))*G76))),2)</f>
        <v>0</v>
      </c>
      <c r="N76" s="50" t="n">
        <f aca="false">ROUND((IF(P76="BDI 1",((1+($S$3/100))*H76),((1+($S$4/100))*H76))),2)</f>
        <v>0</v>
      </c>
      <c r="O76" s="50" t="n">
        <f aca="false">ROUND((M76+N76),2)</f>
        <v>0</v>
      </c>
      <c r="P76" s="51" t="s">
        <v>28</v>
      </c>
      <c r="Q76" s="50" t="n">
        <f aca="false">ROUND(M76*F76,2)</f>
        <v>0</v>
      </c>
      <c r="R76" s="50" t="n">
        <f aca="false">ROUND(N76*F76,2)</f>
        <v>0</v>
      </c>
      <c r="S76" s="52" t="n">
        <f aca="false">ROUND(Q76+R76,2)</f>
        <v>0</v>
      </c>
    </row>
    <row r="77" customFormat="false" ht="15" hidden="false" customHeight="false" outlineLevel="0" collapsed="false">
      <c r="A77" s="97" t="s">
        <v>119</v>
      </c>
      <c r="B77" s="45" t="s">
        <v>51</v>
      </c>
      <c r="C77" s="96" t="n">
        <v>98</v>
      </c>
      <c r="D77" s="47" t="s">
        <v>61</v>
      </c>
      <c r="E77" s="48" t="s">
        <v>40</v>
      </c>
      <c r="F77" s="49" t="n">
        <v>1</v>
      </c>
      <c r="G77" s="50"/>
      <c r="H77" s="50"/>
      <c r="I77" s="50" t="n">
        <f aca="false">ROUND((H77+G77),2)</f>
        <v>0</v>
      </c>
      <c r="J77" s="50" t="n">
        <f aca="false">ROUND((G77*F77),2)</f>
        <v>0</v>
      </c>
      <c r="K77" s="50" t="n">
        <f aca="false">ROUND((H77*F77),2)</f>
        <v>0</v>
      </c>
      <c r="L77" s="50" t="n">
        <f aca="false">ROUND((K77+J77),2)</f>
        <v>0</v>
      </c>
      <c r="M77" s="50" t="n">
        <f aca="false">ROUND((IF(P77="BDI 1",((1+($S$3/100))*G77),((1+($S$4/100))*G77))),2)</f>
        <v>0</v>
      </c>
      <c r="N77" s="50" t="n">
        <f aca="false">ROUND((IF(P77="BDI 1",((1+($S$3/100))*H77),((1+($S$4/100))*H77))),2)</f>
        <v>0</v>
      </c>
      <c r="O77" s="50" t="n">
        <f aca="false">ROUND((M77+N77),2)</f>
        <v>0</v>
      </c>
      <c r="P77" s="51" t="s">
        <v>28</v>
      </c>
      <c r="Q77" s="50" t="n">
        <f aca="false">ROUND(M77*F77,2)</f>
        <v>0</v>
      </c>
      <c r="R77" s="50" t="n">
        <f aca="false">ROUND(N77*F77,2)</f>
        <v>0</v>
      </c>
      <c r="S77" s="52" t="n">
        <f aca="false">ROUND(Q77+R77,2)</f>
        <v>0</v>
      </c>
    </row>
    <row r="78" customFormat="false" ht="22.35" hidden="false" customHeight="false" outlineLevel="0" collapsed="false">
      <c r="A78" s="97" t="s">
        <v>120</v>
      </c>
      <c r="B78" s="45" t="s">
        <v>8</v>
      </c>
      <c r="C78" s="96" t="n">
        <v>104315</v>
      </c>
      <c r="D78" s="47" t="s">
        <v>63</v>
      </c>
      <c r="E78" s="48" t="s">
        <v>42</v>
      </c>
      <c r="F78" s="49" t="n">
        <v>14</v>
      </c>
      <c r="G78" s="50"/>
      <c r="H78" s="50"/>
      <c r="I78" s="50" t="n">
        <f aca="false">ROUND((H78+G78),2)</f>
        <v>0</v>
      </c>
      <c r="J78" s="50" t="n">
        <f aca="false">ROUND((G78*F78),2)</f>
        <v>0</v>
      </c>
      <c r="K78" s="50" t="n">
        <f aca="false">ROUND((H78*F78),2)</f>
        <v>0</v>
      </c>
      <c r="L78" s="50" t="n">
        <f aca="false">ROUND((K78+J78),2)</f>
        <v>0</v>
      </c>
      <c r="M78" s="50" t="n">
        <f aca="false">ROUND((IF(P78="BDI 1",((1+($S$3/100))*G78),((1+($S$4/100))*G78))),2)</f>
        <v>0</v>
      </c>
      <c r="N78" s="50" t="n">
        <f aca="false">ROUND((IF(P78="BDI 1",((1+($S$3/100))*H78),((1+($S$4/100))*H78))),2)</f>
        <v>0</v>
      </c>
      <c r="O78" s="50" t="n">
        <f aca="false">ROUND((M78+N78),2)</f>
        <v>0</v>
      </c>
      <c r="P78" s="51" t="s">
        <v>28</v>
      </c>
      <c r="Q78" s="50" t="n">
        <f aca="false">ROUND(M78*F78,2)</f>
        <v>0</v>
      </c>
      <c r="R78" s="50" t="n">
        <f aca="false">ROUND(N78*F78,2)</f>
        <v>0</v>
      </c>
      <c r="S78" s="52" t="n">
        <f aca="false">ROUND(Q78+R78,2)</f>
        <v>0</v>
      </c>
    </row>
    <row r="79" customFormat="false" ht="32.8" hidden="false" customHeight="false" outlineLevel="0" collapsed="false">
      <c r="A79" s="97" t="s">
        <v>544</v>
      </c>
      <c r="B79" s="45" t="s">
        <v>8</v>
      </c>
      <c r="C79" s="96" t="n">
        <v>91845</v>
      </c>
      <c r="D79" s="47" t="s">
        <v>65</v>
      </c>
      <c r="E79" s="48" t="s">
        <v>42</v>
      </c>
      <c r="F79" s="49" t="n">
        <v>14</v>
      </c>
      <c r="G79" s="50"/>
      <c r="H79" s="50"/>
      <c r="I79" s="50" t="n">
        <f aca="false">ROUND((H79+G79),2)</f>
        <v>0</v>
      </c>
      <c r="J79" s="50" t="n">
        <f aca="false">ROUND((G79*F79),2)</f>
        <v>0</v>
      </c>
      <c r="K79" s="50" t="n">
        <f aca="false">ROUND((H79*F79),2)</f>
        <v>0</v>
      </c>
      <c r="L79" s="50" t="n">
        <f aca="false">ROUND((K79+J79),2)</f>
        <v>0</v>
      </c>
      <c r="M79" s="50" t="n">
        <f aca="false">ROUND((IF(P79="BDI 1",((1+($S$3/100))*G79),((1+($S$4/100))*G79))),2)</f>
        <v>0</v>
      </c>
      <c r="N79" s="50" t="n">
        <f aca="false">ROUND((IF(P79="BDI 1",((1+($S$3/100))*H79),((1+($S$4/100))*H79))),2)</f>
        <v>0</v>
      </c>
      <c r="O79" s="50" t="n">
        <f aca="false">ROUND((M79+N79),2)</f>
        <v>0</v>
      </c>
      <c r="P79" s="51" t="s">
        <v>28</v>
      </c>
      <c r="Q79" s="50" t="n">
        <f aca="false">ROUND(M79*F79,2)</f>
        <v>0</v>
      </c>
      <c r="R79" s="50" t="n">
        <f aca="false">ROUND(N79*F79,2)</f>
        <v>0</v>
      </c>
      <c r="S79" s="52" t="n">
        <f aca="false">ROUND(Q79+R79,2)</f>
        <v>0</v>
      </c>
    </row>
    <row r="80" customFormat="false" ht="15" hidden="false" customHeight="false" outlineLevel="0" collapsed="false">
      <c r="A80" s="53"/>
      <c r="B80" s="54"/>
      <c r="C80" s="55"/>
      <c r="D80" s="56"/>
      <c r="E80" s="55"/>
      <c r="F80" s="57"/>
      <c r="G80" s="57"/>
      <c r="H80" s="57"/>
      <c r="I80" s="58"/>
      <c r="J80" s="58"/>
      <c r="K80" s="58"/>
      <c r="L80" s="58"/>
      <c r="M80" s="59"/>
      <c r="N80" s="59"/>
      <c r="O80" s="59"/>
      <c r="P80" s="59"/>
      <c r="Q80" s="59"/>
      <c r="R80" s="59"/>
      <c r="S80" s="60"/>
    </row>
    <row r="81" customFormat="false" ht="15" hidden="false" customHeight="false" outlineLevel="0" collapsed="false">
      <c r="A81" s="37" t="n">
        <v>6</v>
      </c>
      <c r="B81" s="38"/>
      <c r="C81" s="39"/>
      <c r="D81" s="40" t="s">
        <v>545</v>
      </c>
      <c r="E81" s="40"/>
      <c r="F81" s="41"/>
      <c r="G81" s="42"/>
      <c r="H81" s="42"/>
      <c r="I81" s="42"/>
      <c r="J81" s="42" t="n">
        <f aca="false">SUBTOTAL(9,J82:J93)</f>
        <v>0</v>
      </c>
      <c r="K81" s="42" t="n">
        <f aca="false">SUBTOTAL(9,K82:K93)</f>
        <v>0</v>
      </c>
      <c r="L81" s="42" t="n">
        <f aca="false">SUBTOTAL(9,L82:L93)</f>
        <v>0</v>
      </c>
      <c r="M81" s="42"/>
      <c r="N81" s="42"/>
      <c r="O81" s="42"/>
      <c r="P81" s="42"/>
      <c r="Q81" s="42" t="n">
        <f aca="false">SUBTOTAL(9,Q82:Q93)</f>
        <v>0</v>
      </c>
      <c r="R81" s="42" t="n">
        <f aca="false">SUBTOTAL(9,R82:R93)</f>
        <v>0</v>
      </c>
      <c r="S81" s="43" t="n">
        <f aca="false">SUBTOTAL(9,S82:S93)</f>
        <v>0</v>
      </c>
    </row>
    <row r="82" customFormat="false" ht="22.35" hidden="false" customHeight="false" outlineLevel="0" collapsed="false">
      <c r="A82" s="97" t="s">
        <v>122</v>
      </c>
      <c r="B82" s="45" t="s">
        <v>8</v>
      </c>
      <c r="C82" s="96" t="n">
        <v>103276</v>
      </c>
      <c r="D82" s="47" t="s">
        <v>399</v>
      </c>
      <c r="E82" s="48" t="s">
        <v>40</v>
      </c>
      <c r="F82" s="49" t="n">
        <v>1</v>
      </c>
      <c r="G82" s="50"/>
      <c r="H82" s="50"/>
      <c r="I82" s="50" t="n">
        <f aca="false">ROUND((H82+G82),2)</f>
        <v>0</v>
      </c>
      <c r="J82" s="50" t="n">
        <f aca="false">ROUND((G82*F82),2)</f>
        <v>0</v>
      </c>
      <c r="K82" s="50" t="n">
        <f aca="false">ROUND((H82*F82),2)</f>
        <v>0</v>
      </c>
      <c r="L82" s="50" t="n">
        <f aca="false">ROUND((K82+J82),2)</f>
        <v>0</v>
      </c>
      <c r="M82" s="50" t="n">
        <f aca="false">ROUND((IF(P82="BDI 1",((1+($S$3/100))*G82),((1+($S$4/100))*G82))),2)</f>
        <v>0</v>
      </c>
      <c r="N82" s="50" t="n">
        <f aca="false">ROUND((IF(P82="BDI 1",((1+($S$3/100))*H82),((1+($S$4/100))*H82))),2)</f>
        <v>0</v>
      </c>
      <c r="O82" s="50" t="n">
        <f aca="false">ROUND((M82+N82),2)</f>
        <v>0</v>
      </c>
      <c r="P82" s="51" t="s">
        <v>28</v>
      </c>
      <c r="Q82" s="50" t="n">
        <f aca="false">ROUND(M82*F82,2)</f>
        <v>0</v>
      </c>
      <c r="R82" s="50" t="n">
        <f aca="false">ROUND(N82*F82,2)</f>
        <v>0</v>
      </c>
      <c r="S82" s="52" t="n">
        <f aca="false">ROUND(Q82+R82,2)</f>
        <v>0</v>
      </c>
    </row>
    <row r="83" customFormat="false" ht="32.8" hidden="false" customHeight="false" outlineLevel="0" collapsed="false">
      <c r="A83" s="97" t="s">
        <v>123</v>
      </c>
      <c r="B83" s="45" t="s">
        <v>8</v>
      </c>
      <c r="C83" s="96" t="n">
        <v>103290</v>
      </c>
      <c r="D83" s="47" t="s">
        <v>41</v>
      </c>
      <c r="E83" s="48" t="s">
        <v>42</v>
      </c>
      <c r="F83" s="49" t="n">
        <v>14.5</v>
      </c>
      <c r="G83" s="50"/>
      <c r="H83" s="50"/>
      <c r="I83" s="50" t="n">
        <f aca="false">ROUND((H83+G83),2)</f>
        <v>0</v>
      </c>
      <c r="J83" s="50" t="n">
        <f aca="false">ROUND((G83*F83),2)</f>
        <v>0</v>
      </c>
      <c r="K83" s="50" t="n">
        <f aca="false">ROUND((H83*F83),2)</f>
        <v>0</v>
      </c>
      <c r="L83" s="50" t="n">
        <f aca="false">ROUND((K83+J83),2)</f>
        <v>0</v>
      </c>
      <c r="M83" s="50" t="n">
        <f aca="false">ROUND((IF(P83="BDI 1",((1+($S$3/100))*G83),((1+($S$4/100))*G83))),2)</f>
        <v>0</v>
      </c>
      <c r="N83" s="50" t="n">
        <f aca="false">ROUND((IF(P83="BDI 1",((1+($S$3/100))*H83),((1+($S$4/100))*H83))),2)</f>
        <v>0</v>
      </c>
      <c r="O83" s="50" t="n">
        <f aca="false">ROUND((M83+N83),2)</f>
        <v>0</v>
      </c>
      <c r="P83" s="51" t="s">
        <v>28</v>
      </c>
      <c r="Q83" s="50" t="n">
        <f aca="false">ROUND(M83*F83,2)</f>
        <v>0</v>
      </c>
      <c r="R83" s="50" t="n">
        <f aca="false">ROUND(N83*F83,2)</f>
        <v>0</v>
      </c>
      <c r="S83" s="52" t="n">
        <f aca="false">ROUND(Q83+R83,2)</f>
        <v>0</v>
      </c>
    </row>
    <row r="84" customFormat="false" ht="22.35" hidden="false" customHeight="false" outlineLevel="0" collapsed="false">
      <c r="A84" s="97" t="s">
        <v>124</v>
      </c>
      <c r="B84" s="45" t="s">
        <v>8</v>
      </c>
      <c r="C84" s="96" t="n">
        <v>97641</v>
      </c>
      <c r="D84" s="47" t="s">
        <v>43</v>
      </c>
      <c r="E84" s="48" t="s">
        <v>27</v>
      </c>
      <c r="F84" s="49" t="n">
        <v>0.28</v>
      </c>
      <c r="G84" s="50"/>
      <c r="H84" s="50"/>
      <c r="I84" s="50" t="n">
        <f aca="false">ROUND((H84+G84),2)</f>
        <v>0</v>
      </c>
      <c r="J84" s="50" t="n">
        <f aca="false">ROUND((G84*F84),2)</f>
        <v>0</v>
      </c>
      <c r="K84" s="50" t="n">
        <f aca="false">ROUND((H84*F84),2)</f>
        <v>0</v>
      </c>
      <c r="L84" s="50" t="n">
        <f aca="false">ROUND((K84+J84),2)</f>
        <v>0</v>
      </c>
      <c r="M84" s="50" t="n">
        <f aca="false">ROUND((IF(P84="BDI 1",((1+($S$3/100))*G84),((1+($S$4/100))*G84))),2)</f>
        <v>0</v>
      </c>
      <c r="N84" s="50" t="n">
        <f aca="false">ROUND((IF(P84="BDI 1",((1+($S$3/100))*H84),((1+($S$4/100))*H84))),2)</f>
        <v>0</v>
      </c>
      <c r="O84" s="50" t="n">
        <f aca="false">ROUND((M84+N84),2)</f>
        <v>0</v>
      </c>
      <c r="P84" s="51" t="s">
        <v>28</v>
      </c>
      <c r="Q84" s="50" t="n">
        <f aca="false">ROUND(M84*F84,2)</f>
        <v>0</v>
      </c>
      <c r="R84" s="50" t="n">
        <f aca="false">ROUND(N84*F84,2)</f>
        <v>0</v>
      </c>
      <c r="S84" s="52" t="n">
        <f aca="false">ROUND(Q84+R84,2)</f>
        <v>0</v>
      </c>
    </row>
    <row r="85" customFormat="false" ht="22.35" hidden="false" customHeight="false" outlineLevel="0" collapsed="false">
      <c r="A85" s="97" t="s">
        <v>125</v>
      </c>
      <c r="B85" s="45" t="s">
        <v>8</v>
      </c>
      <c r="C85" s="96" t="n">
        <v>96113</v>
      </c>
      <c r="D85" s="47" t="s">
        <v>45</v>
      </c>
      <c r="E85" s="48" t="s">
        <v>27</v>
      </c>
      <c r="F85" s="49" t="n">
        <v>0.31</v>
      </c>
      <c r="G85" s="50"/>
      <c r="H85" s="50"/>
      <c r="I85" s="50" t="n">
        <f aca="false">ROUND((H85+G85),2)</f>
        <v>0</v>
      </c>
      <c r="J85" s="50" t="n">
        <f aca="false">ROUND((G85*F85),2)</f>
        <v>0</v>
      </c>
      <c r="K85" s="50" t="n">
        <f aca="false">ROUND((H85*F85),2)</f>
        <v>0</v>
      </c>
      <c r="L85" s="50" t="n">
        <f aca="false">ROUND((K85+J85),2)</f>
        <v>0</v>
      </c>
      <c r="M85" s="50" t="n">
        <f aca="false">ROUND((IF(P85="BDI 1",((1+($S$3/100))*G85),((1+($S$4/100))*G85))),2)</f>
        <v>0</v>
      </c>
      <c r="N85" s="50" t="n">
        <f aca="false">ROUND((IF(P85="BDI 1",((1+($S$3/100))*H85),((1+($S$4/100))*H85))),2)</f>
        <v>0</v>
      </c>
      <c r="O85" s="50" t="n">
        <f aca="false">ROUND((M85+N85),2)</f>
        <v>0</v>
      </c>
      <c r="P85" s="51" t="s">
        <v>28</v>
      </c>
      <c r="Q85" s="50" t="n">
        <f aca="false">ROUND(M85*F85,2)</f>
        <v>0</v>
      </c>
      <c r="R85" s="50" t="n">
        <f aca="false">ROUND(N85*F85,2)</f>
        <v>0</v>
      </c>
      <c r="S85" s="52" t="n">
        <f aca="false">ROUND(Q85+R85,2)</f>
        <v>0</v>
      </c>
    </row>
    <row r="86" customFormat="false" ht="15" hidden="false" customHeight="false" outlineLevel="0" collapsed="false">
      <c r="A86" s="97" t="s">
        <v>126</v>
      </c>
      <c r="B86" s="45" t="s">
        <v>8</v>
      </c>
      <c r="C86" s="96" t="n">
        <v>38124</v>
      </c>
      <c r="D86" s="47" t="s">
        <v>49</v>
      </c>
      <c r="E86" s="48" t="s">
        <v>40</v>
      </c>
      <c r="F86" s="49" t="n">
        <v>1</v>
      </c>
      <c r="G86" s="50"/>
      <c r="H86" s="50"/>
      <c r="I86" s="50" t="n">
        <f aca="false">ROUND((H86+G86),2)</f>
        <v>0</v>
      </c>
      <c r="J86" s="50" t="n">
        <f aca="false">ROUND((G86*F86),2)</f>
        <v>0</v>
      </c>
      <c r="K86" s="50" t="n">
        <f aca="false">ROUND((H86*F86),2)</f>
        <v>0</v>
      </c>
      <c r="L86" s="50" t="n">
        <f aca="false">ROUND((K86+J86),2)</f>
        <v>0</v>
      </c>
      <c r="M86" s="50" t="n">
        <f aca="false">ROUND((IF(P86="BDI 1",((1+($S$3/100))*G86),((1+($S$4/100))*G86))),2)</f>
        <v>0</v>
      </c>
      <c r="N86" s="50" t="n">
        <f aca="false">ROUND((IF(P86="BDI 1",((1+($S$3/100))*H86),((1+($S$4/100))*H86))),2)</f>
        <v>0</v>
      </c>
      <c r="O86" s="50" t="n">
        <f aca="false">ROUND((M86+N86),2)</f>
        <v>0</v>
      </c>
      <c r="P86" s="51" t="s">
        <v>28</v>
      </c>
      <c r="Q86" s="50" t="n">
        <f aca="false">ROUND(M86*F86,2)</f>
        <v>0</v>
      </c>
      <c r="R86" s="50" t="n">
        <f aca="false">ROUND(N86*F86,2)</f>
        <v>0</v>
      </c>
      <c r="S86" s="52" t="n">
        <f aca="false">ROUND(Q86+R86,2)</f>
        <v>0</v>
      </c>
    </row>
    <row r="87" customFormat="false" ht="22.35" hidden="false" customHeight="false" outlineLevel="0" collapsed="false">
      <c r="A87" s="97" t="s">
        <v>127</v>
      </c>
      <c r="B87" s="45" t="s">
        <v>51</v>
      </c>
      <c r="C87" s="96" t="n">
        <v>63148</v>
      </c>
      <c r="D87" s="47" t="s">
        <v>52</v>
      </c>
      <c r="E87" s="48" t="s">
        <v>42</v>
      </c>
      <c r="F87" s="49" t="n">
        <v>14.5</v>
      </c>
      <c r="G87" s="50"/>
      <c r="H87" s="50"/>
      <c r="I87" s="50" t="n">
        <f aca="false">ROUND((H87+G87),2)</f>
        <v>0</v>
      </c>
      <c r="J87" s="50" t="n">
        <f aca="false">ROUND((G87*F87),2)</f>
        <v>0</v>
      </c>
      <c r="K87" s="50" t="n">
        <f aca="false">ROUND((H87*F87),2)</f>
        <v>0</v>
      </c>
      <c r="L87" s="50" t="n">
        <f aca="false">ROUND((K87+J87),2)</f>
        <v>0</v>
      </c>
      <c r="M87" s="50" t="n">
        <f aca="false">ROUND((IF(P87="BDI 1",((1+($S$3/100))*G87),((1+($S$4/100))*G87))),2)</f>
        <v>0</v>
      </c>
      <c r="N87" s="50" t="n">
        <f aca="false">ROUND((IF(P87="BDI 1",((1+($S$3/100))*H87),((1+($S$4/100))*H87))),2)</f>
        <v>0</v>
      </c>
      <c r="O87" s="50" t="n">
        <f aca="false">ROUND((M87+N87),2)</f>
        <v>0</v>
      </c>
      <c r="P87" s="51" t="s">
        <v>28</v>
      </c>
      <c r="Q87" s="50" t="n">
        <f aca="false">ROUND(M87*F87,2)</f>
        <v>0</v>
      </c>
      <c r="R87" s="50" t="n">
        <f aca="false">ROUND(N87*F87,2)</f>
        <v>0</v>
      </c>
      <c r="S87" s="52" t="n">
        <f aca="false">ROUND(Q87+R87,2)</f>
        <v>0</v>
      </c>
    </row>
    <row r="88" customFormat="false" ht="32.8" hidden="false" customHeight="false" outlineLevel="0" collapsed="false">
      <c r="A88" s="97" t="s">
        <v>128</v>
      </c>
      <c r="B88" s="45" t="s">
        <v>51</v>
      </c>
      <c r="C88" s="96" t="n">
        <v>101</v>
      </c>
      <c r="D88" s="47" t="s">
        <v>391</v>
      </c>
      <c r="E88" s="48" t="s">
        <v>42</v>
      </c>
      <c r="F88" s="49" t="n">
        <v>14.5</v>
      </c>
      <c r="G88" s="50"/>
      <c r="H88" s="50"/>
      <c r="I88" s="50" t="n">
        <f aca="false">ROUND((H88+G88),2)</f>
        <v>0</v>
      </c>
      <c r="J88" s="50" t="n">
        <f aca="false">ROUND((G88*F88),2)</f>
        <v>0</v>
      </c>
      <c r="K88" s="50" t="n">
        <f aca="false">ROUND((H88*F88),2)</f>
        <v>0</v>
      </c>
      <c r="L88" s="50" t="n">
        <f aca="false">ROUND((K88+J88),2)</f>
        <v>0</v>
      </c>
      <c r="M88" s="50" t="n">
        <f aca="false">ROUND((IF(P88="BDI 1",((1+($S$3/100))*G88),((1+($S$4/100))*G88))),2)</f>
        <v>0</v>
      </c>
      <c r="N88" s="50" t="n">
        <f aca="false">ROUND((IF(P88="BDI 1",((1+($S$3/100))*H88),((1+($S$4/100))*H88))),2)</f>
        <v>0</v>
      </c>
      <c r="O88" s="50" t="n">
        <f aca="false">ROUND((M88+N88),2)</f>
        <v>0</v>
      </c>
      <c r="P88" s="51" t="s">
        <v>28</v>
      </c>
      <c r="Q88" s="50" t="n">
        <f aca="false">ROUND(M88*F88,2)</f>
        <v>0</v>
      </c>
      <c r="R88" s="50" t="n">
        <f aca="false">ROUND(N88*F88,2)</f>
        <v>0</v>
      </c>
      <c r="S88" s="52" t="n">
        <f aca="false">ROUND(Q88+R88,2)</f>
        <v>0</v>
      </c>
    </row>
    <row r="89" customFormat="false" ht="15" hidden="false" customHeight="false" outlineLevel="0" collapsed="false">
      <c r="A89" s="97" t="s">
        <v>129</v>
      </c>
      <c r="B89" s="45" t="s">
        <v>51</v>
      </c>
      <c r="C89" s="96" t="n">
        <v>96</v>
      </c>
      <c r="D89" s="47" t="s">
        <v>56</v>
      </c>
      <c r="E89" s="48" t="s">
        <v>42</v>
      </c>
      <c r="F89" s="49" t="n">
        <v>15.1</v>
      </c>
      <c r="G89" s="50"/>
      <c r="H89" s="50"/>
      <c r="I89" s="50" t="n">
        <f aca="false">ROUND((H89+G89),2)</f>
        <v>0</v>
      </c>
      <c r="J89" s="50" t="n">
        <f aca="false">ROUND((G89*F89),2)</f>
        <v>0</v>
      </c>
      <c r="K89" s="50" t="n">
        <f aca="false">ROUND((H89*F89),2)</f>
        <v>0</v>
      </c>
      <c r="L89" s="50" t="n">
        <f aca="false">ROUND((K89+J89),2)</f>
        <v>0</v>
      </c>
      <c r="M89" s="50" t="n">
        <f aca="false">ROUND((IF(P89="BDI 1",((1+($S$3/100))*G89),((1+($S$4/100))*G89))),2)</f>
        <v>0</v>
      </c>
      <c r="N89" s="50" t="n">
        <f aca="false">ROUND((IF(P89="BDI 1",((1+($S$3/100))*H89),((1+($S$4/100))*H89))),2)</f>
        <v>0</v>
      </c>
      <c r="O89" s="50" t="n">
        <f aca="false">ROUND((M89+N89),2)</f>
        <v>0</v>
      </c>
      <c r="P89" s="51" t="s">
        <v>28</v>
      </c>
      <c r="Q89" s="50" t="n">
        <f aca="false">ROUND(M89*F89,2)</f>
        <v>0</v>
      </c>
      <c r="R89" s="50" t="n">
        <f aca="false">ROUND(N89*F89,2)</f>
        <v>0</v>
      </c>
      <c r="S89" s="52" t="n">
        <f aca="false">ROUND(Q89+R89,2)</f>
        <v>0</v>
      </c>
    </row>
    <row r="90" customFormat="false" ht="15" hidden="false" customHeight="false" outlineLevel="0" collapsed="false">
      <c r="A90" s="97" t="s">
        <v>130</v>
      </c>
      <c r="B90" s="45" t="s">
        <v>58</v>
      </c>
      <c r="C90" s="96" t="n">
        <v>195</v>
      </c>
      <c r="D90" s="47" t="s">
        <v>59</v>
      </c>
      <c r="E90" s="48" t="s">
        <v>40</v>
      </c>
      <c r="F90" s="49" t="n">
        <v>1</v>
      </c>
      <c r="G90" s="50"/>
      <c r="H90" s="50"/>
      <c r="I90" s="50" t="n">
        <f aca="false">ROUND((H90+G90),2)</f>
        <v>0</v>
      </c>
      <c r="J90" s="50" t="n">
        <f aca="false">ROUND((G90*F90),2)</f>
        <v>0</v>
      </c>
      <c r="K90" s="50" t="n">
        <f aca="false">ROUND((H90*F90),2)</f>
        <v>0</v>
      </c>
      <c r="L90" s="50" t="n">
        <f aca="false">ROUND((K90+J90),2)</f>
        <v>0</v>
      </c>
      <c r="M90" s="50" t="n">
        <f aca="false">ROUND((IF(P90="BDI 1",((1+($S$3/100))*G90),((1+($S$4/100))*G90))),2)</f>
        <v>0</v>
      </c>
      <c r="N90" s="50" t="n">
        <f aca="false">ROUND((IF(P90="BDI 1",((1+($S$3/100))*H90),((1+($S$4/100))*H90))),2)</f>
        <v>0</v>
      </c>
      <c r="O90" s="50" t="n">
        <f aca="false">ROUND((M90+N90),2)</f>
        <v>0</v>
      </c>
      <c r="P90" s="51" t="s">
        <v>28</v>
      </c>
      <c r="Q90" s="50" t="n">
        <f aca="false">ROUND(M90*F90,2)</f>
        <v>0</v>
      </c>
      <c r="R90" s="50" t="n">
        <f aca="false">ROUND(N90*F90,2)</f>
        <v>0</v>
      </c>
      <c r="S90" s="52" t="n">
        <f aca="false">ROUND(Q90+R90,2)</f>
        <v>0</v>
      </c>
    </row>
    <row r="91" customFormat="false" ht="15" hidden="false" customHeight="false" outlineLevel="0" collapsed="false">
      <c r="A91" s="97" t="s">
        <v>131</v>
      </c>
      <c r="B91" s="45" t="s">
        <v>51</v>
      </c>
      <c r="C91" s="96" t="n">
        <v>98</v>
      </c>
      <c r="D91" s="47" t="s">
        <v>61</v>
      </c>
      <c r="E91" s="48" t="s">
        <v>40</v>
      </c>
      <c r="F91" s="49" t="n">
        <v>1</v>
      </c>
      <c r="G91" s="50"/>
      <c r="H91" s="50"/>
      <c r="I91" s="50" t="n">
        <f aca="false">ROUND((H91+G91),2)</f>
        <v>0</v>
      </c>
      <c r="J91" s="50" t="n">
        <f aca="false">ROUND((G91*F91),2)</f>
        <v>0</v>
      </c>
      <c r="K91" s="50" t="n">
        <f aca="false">ROUND((H91*F91),2)</f>
        <v>0</v>
      </c>
      <c r="L91" s="50" t="n">
        <f aca="false">ROUND((K91+J91),2)</f>
        <v>0</v>
      </c>
      <c r="M91" s="50" t="n">
        <f aca="false">ROUND((IF(P91="BDI 1",((1+($S$3/100))*G91),((1+($S$4/100))*G91))),2)</f>
        <v>0</v>
      </c>
      <c r="N91" s="50" t="n">
        <f aca="false">ROUND((IF(P91="BDI 1",((1+($S$3/100))*H91),((1+($S$4/100))*H91))),2)</f>
        <v>0</v>
      </c>
      <c r="O91" s="50" t="n">
        <f aca="false">ROUND((M91+N91),2)</f>
        <v>0</v>
      </c>
      <c r="P91" s="51" t="s">
        <v>28</v>
      </c>
      <c r="Q91" s="50" t="n">
        <f aca="false">ROUND(M91*F91,2)</f>
        <v>0</v>
      </c>
      <c r="R91" s="50" t="n">
        <f aca="false">ROUND(N91*F91,2)</f>
        <v>0</v>
      </c>
      <c r="S91" s="52" t="n">
        <f aca="false">ROUND(Q91+R91,2)</f>
        <v>0</v>
      </c>
    </row>
    <row r="92" customFormat="false" ht="22.35" hidden="false" customHeight="false" outlineLevel="0" collapsed="false">
      <c r="A92" s="97" t="s">
        <v>132</v>
      </c>
      <c r="B92" s="45" t="s">
        <v>8</v>
      </c>
      <c r="C92" s="96" t="n">
        <v>104315</v>
      </c>
      <c r="D92" s="47" t="s">
        <v>63</v>
      </c>
      <c r="E92" s="48" t="s">
        <v>42</v>
      </c>
      <c r="F92" s="49" t="n">
        <v>14.5</v>
      </c>
      <c r="G92" s="50"/>
      <c r="H92" s="50"/>
      <c r="I92" s="50" t="n">
        <f aca="false">ROUND((H92+G92),2)</f>
        <v>0</v>
      </c>
      <c r="J92" s="50" t="n">
        <f aca="false">ROUND((G92*F92),2)</f>
        <v>0</v>
      </c>
      <c r="K92" s="50" t="n">
        <f aca="false">ROUND((H92*F92),2)</f>
        <v>0</v>
      </c>
      <c r="L92" s="50" t="n">
        <f aca="false">ROUND((K92+J92),2)</f>
        <v>0</v>
      </c>
      <c r="M92" s="50" t="n">
        <f aca="false">ROUND((IF(P92="BDI 1",((1+($S$3/100))*G92),((1+($S$4/100))*G92))),2)</f>
        <v>0</v>
      </c>
      <c r="N92" s="50" t="n">
        <f aca="false">ROUND((IF(P92="BDI 1",((1+($S$3/100))*H92),((1+($S$4/100))*H92))),2)</f>
        <v>0</v>
      </c>
      <c r="O92" s="50" t="n">
        <f aca="false">ROUND((M92+N92),2)</f>
        <v>0</v>
      </c>
      <c r="P92" s="51" t="s">
        <v>28</v>
      </c>
      <c r="Q92" s="50" t="n">
        <f aca="false">ROUND(M92*F92,2)</f>
        <v>0</v>
      </c>
      <c r="R92" s="50" t="n">
        <f aca="false">ROUND(N92*F92,2)</f>
        <v>0</v>
      </c>
      <c r="S92" s="52" t="n">
        <f aca="false">ROUND(Q92+R92,2)</f>
        <v>0</v>
      </c>
    </row>
    <row r="93" customFormat="false" ht="32.8" hidden="false" customHeight="false" outlineLevel="0" collapsed="false">
      <c r="A93" s="97" t="s">
        <v>133</v>
      </c>
      <c r="B93" s="45" t="s">
        <v>8</v>
      </c>
      <c r="C93" s="96" t="n">
        <v>91845</v>
      </c>
      <c r="D93" s="47" t="s">
        <v>65</v>
      </c>
      <c r="E93" s="48" t="s">
        <v>42</v>
      </c>
      <c r="F93" s="49" t="n">
        <v>14.5</v>
      </c>
      <c r="G93" s="50"/>
      <c r="H93" s="50"/>
      <c r="I93" s="50" t="n">
        <f aca="false">ROUND((H93+G93),2)</f>
        <v>0</v>
      </c>
      <c r="J93" s="50" t="n">
        <f aca="false">ROUND((G93*F93),2)</f>
        <v>0</v>
      </c>
      <c r="K93" s="50" t="n">
        <f aca="false">ROUND((H93*F93),2)</f>
        <v>0</v>
      </c>
      <c r="L93" s="50" t="n">
        <f aca="false">ROUND((K93+J93),2)</f>
        <v>0</v>
      </c>
      <c r="M93" s="50" t="n">
        <f aca="false">ROUND((IF(P93="BDI 1",((1+($S$3/100))*G93),((1+($S$4/100))*G93))),2)</f>
        <v>0</v>
      </c>
      <c r="N93" s="50" t="n">
        <f aca="false">ROUND((IF(P93="BDI 1",((1+($S$3/100))*H93),((1+($S$4/100))*H93))),2)</f>
        <v>0</v>
      </c>
      <c r="O93" s="50" t="n">
        <f aca="false">ROUND((M93+N93),2)</f>
        <v>0</v>
      </c>
      <c r="P93" s="51" t="s">
        <v>28</v>
      </c>
      <c r="Q93" s="50" t="n">
        <f aca="false">ROUND(M93*F93,2)</f>
        <v>0</v>
      </c>
      <c r="R93" s="50" t="n">
        <f aca="false">ROUND(N93*F93,2)</f>
        <v>0</v>
      </c>
      <c r="S93" s="52" t="n">
        <f aca="false">ROUND(Q93+R93,2)</f>
        <v>0</v>
      </c>
    </row>
    <row r="94" customFormat="false" ht="15" hidden="false" customHeight="false" outlineLevel="0" collapsed="false">
      <c r="A94" s="53"/>
      <c r="B94" s="54"/>
      <c r="C94" s="55"/>
      <c r="D94" s="56"/>
      <c r="E94" s="55"/>
      <c r="F94" s="57"/>
      <c r="G94" s="57"/>
      <c r="H94" s="57"/>
      <c r="I94" s="58"/>
      <c r="J94" s="58"/>
      <c r="K94" s="58"/>
      <c r="L94" s="58"/>
      <c r="M94" s="59"/>
      <c r="N94" s="59"/>
      <c r="O94" s="59"/>
      <c r="P94" s="59"/>
      <c r="Q94" s="59"/>
      <c r="R94" s="59"/>
      <c r="S94" s="60"/>
    </row>
    <row r="95" customFormat="false" ht="15" hidden="false" customHeight="false" outlineLevel="0" collapsed="false">
      <c r="A95" s="37" t="n">
        <v>7</v>
      </c>
      <c r="B95" s="38"/>
      <c r="C95" s="39"/>
      <c r="D95" s="40" t="s">
        <v>546</v>
      </c>
      <c r="E95" s="40"/>
      <c r="F95" s="41"/>
      <c r="G95" s="42"/>
      <c r="H95" s="42"/>
      <c r="I95" s="42"/>
      <c r="J95" s="42" t="n">
        <f aca="false">SUBTOTAL(9,J96:J105)</f>
        <v>0</v>
      </c>
      <c r="K95" s="42" t="n">
        <f aca="false">SUBTOTAL(9,K96:K105)</f>
        <v>0</v>
      </c>
      <c r="L95" s="42" t="n">
        <f aca="false">SUBTOTAL(9,L96:L105)</f>
        <v>0</v>
      </c>
      <c r="M95" s="42"/>
      <c r="N95" s="42"/>
      <c r="O95" s="42"/>
      <c r="P95" s="42"/>
      <c r="Q95" s="42" t="n">
        <f aca="false">SUBTOTAL(9,Q96:Q105)</f>
        <v>0</v>
      </c>
      <c r="R95" s="42" t="n">
        <f aca="false">SUBTOTAL(9,R96:R105)</f>
        <v>0</v>
      </c>
      <c r="S95" s="43" t="n">
        <f aca="false">SUBTOTAL(9,S96:S105)</f>
        <v>0</v>
      </c>
    </row>
    <row r="96" customFormat="false" ht="15" hidden="false" customHeight="false" outlineLevel="0" collapsed="false">
      <c r="A96" s="97" t="s">
        <v>135</v>
      </c>
      <c r="B96" s="38"/>
      <c r="C96" s="39"/>
      <c r="D96" s="40" t="s">
        <v>547</v>
      </c>
      <c r="E96" s="40"/>
      <c r="F96" s="41"/>
      <c r="G96" s="42"/>
      <c r="H96" s="42"/>
      <c r="I96" s="42"/>
      <c r="J96" s="42" t="n">
        <f aca="false">SUBTOTAL(9,J97:J100)</f>
        <v>0</v>
      </c>
      <c r="K96" s="42" t="n">
        <f aca="false">SUBTOTAL(9,K97:K100)</f>
        <v>0</v>
      </c>
      <c r="L96" s="42" t="n">
        <f aca="false">SUBTOTAL(9,L97:L100)</f>
        <v>0</v>
      </c>
      <c r="M96" s="42"/>
      <c r="N96" s="42"/>
      <c r="O96" s="42"/>
      <c r="P96" s="42"/>
      <c r="Q96" s="42" t="n">
        <f aca="false">SUBTOTAL(9,Q97:Q100)</f>
        <v>0</v>
      </c>
      <c r="R96" s="42" t="n">
        <f aca="false">SUBTOTAL(9,R97:R100)</f>
        <v>0</v>
      </c>
      <c r="S96" s="43" t="n">
        <f aca="false">SUBTOTAL(9,S97:S100)</f>
        <v>0</v>
      </c>
    </row>
    <row r="97" customFormat="false" ht="15" hidden="false" customHeight="false" outlineLevel="0" collapsed="false">
      <c r="A97" s="97" t="s">
        <v>548</v>
      </c>
      <c r="B97" s="45" t="s">
        <v>51</v>
      </c>
      <c r="C97" s="96" t="n">
        <v>105</v>
      </c>
      <c r="D97" s="47" t="s">
        <v>549</v>
      </c>
      <c r="E97" s="48" t="s">
        <v>40</v>
      </c>
      <c r="F97" s="49" t="n">
        <v>1</v>
      </c>
      <c r="G97" s="50"/>
      <c r="H97" s="50"/>
      <c r="I97" s="50" t="n">
        <f aca="false">ROUND((H97+G97),2)</f>
        <v>0</v>
      </c>
      <c r="J97" s="50" t="n">
        <f aca="false">ROUND((G97*F97),2)</f>
        <v>0</v>
      </c>
      <c r="K97" s="50" t="n">
        <f aca="false">ROUND((H97*F97),2)</f>
        <v>0</v>
      </c>
      <c r="L97" s="50" t="n">
        <f aca="false">ROUND((K97+J97),2)</f>
        <v>0</v>
      </c>
      <c r="M97" s="50" t="n">
        <f aca="false">ROUND((IF(P97="BDI 1",((1+('ORÇ 1'!$S$3/100))*G97),((1+('ORÇ 1'!$S$4/100))*G97))),2)</f>
        <v>0</v>
      </c>
      <c r="N97" s="50" t="n">
        <f aca="false">ROUND((IF(P97="BDI 1",((1+('ORÇ 1'!$S$3/100))*H97),((1+('ORÇ 1'!$S$4/100))*H97))),2)</f>
        <v>0</v>
      </c>
      <c r="O97" s="50" t="n">
        <f aca="false">ROUND((M97+N97),2)</f>
        <v>0</v>
      </c>
      <c r="P97" s="51" t="s">
        <v>28</v>
      </c>
      <c r="Q97" s="50" t="n">
        <f aca="false">ROUND(M97*F97,2)</f>
        <v>0</v>
      </c>
      <c r="R97" s="50" t="n">
        <f aca="false">ROUND(N97*F97,2)</f>
        <v>0</v>
      </c>
      <c r="S97" s="52" t="n">
        <f aca="false">ROUND(Q97+R97,2)</f>
        <v>0</v>
      </c>
    </row>
    <row r="98" customFormat="false" ht="32.8" hidden="false" customHeight="false" outlineLevel="0" collapsed="false">
      <c r="A98" s="97" t="s">
        <v>550</v>
      </c>
      <c r="B98" s="45" t="s">
        <v>8</v>
      </c>
      <c r="C98" s="96" t="n">
        <v>90696</v>
      </c>
      <c r="D98" s="47" t="s">
        <v>551</v>
      </c>
      <c r="E98" s="48" t="s">
        <v>42</v>
      </c>
      <c r="F98" s="49" t="n">
        <v>1.5</v>
      </c>
      <c r="G98" s="50"/>
      <c r="H98" s="50"/>
      <c r="I98" s="50" t="n">
        <f aca="false">ROUND((H98+G98),2)</f>
        <v>0</v>
      </c>
      <c r="J98" s="50" t="n">
        <f aca="false">ROUND((G98*F98),2)</f>
        <v>0</v>
      </c>
      <c r="K98" s="50" t="n">
        <f aca="false">ROUND((H98*F98),2)</f>
        <v>0</v>
      </c>
      <c r="L98" s="50" t="n">
        <f aca="false">ROUND((K98+J98),2)</f>
        <v>0</v>
      </c>
      <c r="M98" s="50" t="n">
        <f aca="false">ROUND((IF(P98="BDI 1",((1+('ORÇ 1'!$S$3/100))*G98),((1+('ORÇ 1'!$S$4/100))*G98))),2)</f>
        <v>0</v>
      </c>
      <c r="N98" s="50" t="n">
        <f aca="false">ROUND((IF(P98="BDI 1",((1+('ORÇ 1'!$S$3/100))*H98),((1+('ORÇ 1'!$S$4/100))*H98))),2)</f>
        <v>0</v>
      </c>
      <c r="O98" s="50" t="n">
        <f aca="false">ROUND((M98+N98),2)</f>
        <v>0</v>
      </c>
      <c r="P98" s="51" t="s">
        <v>28</v>
      </c>
      <c r="Q98" s="50" t="n">
        <f aca="false">ROUND(M98*F98,2)</f>
        <v>0</v>
      </c>
      <c r="R98" s="50" t="n">
        <f aca="false">ROUND(N98*F98,2)</f>
        <v>0</v>
      </c>
      <c r="S98" s="52" t="n">
        <f aca="false">ROUND(Q98+R98,2)</f>
        <v>0</v>
      </c>
    </row>
    <row r="99" customFormat="false" ht="22.35" hidden="false" customHeight="false" outlineLevel="0" collapsed="false">
      <c r="A99" s="97" t="s">
        <v>552</v>
      </c>
      <c r="B99" s="45" t="s">
        <v>51</v>
      </c>
      <c r="C99" s="96" t="n">
        <v>70346</v>
      </c>
      <c r="D99" s="47" t="s">
        <v>553</v>
      </c>
      <c r="E99" s="48" t="s">
        <v>40</v>
      </c>
      <c r="F99" s="49" t="n">
        <v>1</v>
      </c>
      <c r="G99" s="50"/>
      <c r="H99" s="50"/>
      <c r="I99" s="50" t="n">
        <f aca="false">ROUND((H99+G99),2)</f>
        <v>0</v>
      </c>
      <c r="J99" s="50" t="n">
        <f aca="false">ROUND((G99*F99),2)</f>
        <v>0</v>
      </c>
      <c r="K99" s="50" t="n">
        <f aca="false">ROUND((H99*F99),2)</f>
        <v>0</v>
      </c>
      <c r="L99" s="50" t="n">
        <f aca="false">ROUND((K99+J99),2)</f>
        <v>0</v>
      </c>
      <c r="M99" s="50" t="n">
        <f aca="false">ROUND((IF(P99="BDI 1",((1+('ORÇ 1'!$S$3/100))*G99),((1+('ORÇ 1'!$S$4/100))*G99))),2)</f>
        <v>0</v>
      </c>
      <c r="N99" s="50" t="n">
        <f aca="false">ROUND((IF(P99="BDI 1",((1+('ORÇ 1'!$S$3/100))*H99),((1+('ORÇ 1'!$S$4/100))*H99))),2)</f>
        <v>0</v>
      </c>
      <c r="O99" s="50" t="n">
        <f aca="false">ROUND((M99+N99),2)</f>
        <v>0</v>
      </c>
      <c r="P99" s="51" t="s">
        <v>28</v>
      </c>
      <c r="Q99" s="50" t="n">
        <f aca="false">ROUND(M99*F99,2)</f>
        <v>0</v>
      </c>
      <c r="R99" s="50" t="n">
        <f aca="false">ROUND(N99*F99,2)</f>
        <v>0</v>
      </c>
      <c r="S99" s="52" t="n">
        <f aca="false">ROUND(Q99+R99,2)</f>
        <v>0</v>
      </c>
    </row>
    <row r="100" customFormat="false" ht="22.35" hidden="false" customHeight="false" outlineLevel="0" collapsed="false">
      <c r="A100" s="97" t="s">
        <v>554</v>
      </c>
      <c r="B100" s="45" t="s">
        <v>51</v>
      </c>
      <c r="C100" s="96" t="n">
        <v>73418</v>
      </c>
      <c r="D100" s="47" t="s">
        <v>555</v>
      </c>
      <c r="E100" s="48" t="s">
        <v>40</v>
      </c>
      <c r="F100" s="49" t="n">
        <v>2</v>
      </c>
      <c r="G100" s="50"/>
      <c r="H100" s="50"/>
      <c r="I100" s="50" t="n">
        <f aca="false">ROUND((H100+G100),2)</f>
        <v>0</v>
      </c>
      <c r="J100" s="50" t="n">
        <f aca="false">ROUND((G100*F100),2)</f>
        <v>0</v>
      </c>
      <c r="K100" s="50" t="n">
        <f aca="false">ROUND((H100*F100),2)</f>
        <v>0</v>
      </c>
      <c r="L100" s="50" t="n">
        <f aca="false">ROUND((K100+J100),2)</f>
        <v>0</v>
      </c>
      <c r="M100" s="50" t="n">
        <f aca="false">ROUND((IF(P100="BDI 1",((1+('ORÇ 1'!$S$3/100))*G100),((1+('ORÇ 1'!$S$4/100))*G100))),2)</f>
        <v>0</v>
      </c>
      <c r="N100" s="50" t="n">
        <f aca="false">ROUND((IF(P100="BDI 1",((1+('ORÇ 1'!$S$3/100))*H100),((1+('ORÇ 1'!$S$4/100))*H100))),2)</f>
        <v>0</v>
      </c>
      <c r="O100" s="50" t="n">
        <f aca="false">ROUND((M100+N100),2)</f>
        <v>0</v>
      </c>
      <c r="P100" s="51" t="s">
        <v>28</v>
      </c>
      <c r="Q100" s="50" t="n">
        <f aca="false">ROUND(M100*F100,2)</f>
        <v>0</v>
      </c>
      <c r="R100" s="50" t="n">
        <f aca="false">ROUND(N100*F100,2)</f>
        <v>0</v>
      </c>
      <c r="S100" s="52" t="n">
        <f aca="false">ROUND(Q100+R100,2)</f>
        <v>0</v>
      </c>
    </row>
    <row r="101" customFormat="false" ht="15" hidden="false" customHeight="false" outlineLevel="0" collapsed="false">
      <c r="A101" s="97" t="s">
        <v>136</v>
      </c>
      <c r="B101" s="38"/>
      <c r="C101" s="39"/>
      <c r="D101" s="40" t="s">
        <v>556</v>
      </c>
      <c r="E101" s="40"/>
      <c r="F101" s="41"/>
      <c r="G101" s="42"/>
      <c r="H101" s="42"/>
      <c r="I101" s="42"/>
      <c r="J101" s="42" t="n">
        <f aca="false">SUBTOTAL(9,J102:J105)</f>
        <v>0</v>
      </c>
      <c r="K101" s="42" t="n">
        <f aca="false">SUBTOTAL(9,K102:K105)</f>
        <v>0</v>
      </c>
      <c r="L101" s="42" t="n">
        <f aca="false">SUBTOTAL(9,L102:L105)</f>
        <v>0</v>
      </c>
      <c r="M101" s="42"/>
      <c r="N101" s="42"/>
      <c r="O101" s="42"/>
      <c r="P101" s="42"/>
      <c r="Q101" s="42" t="n">
        <f aca="false">SUBTOTAL(9,Q102:Q105)</f>
        <v>0</v>
      </c>
      <c r="R101" s="42" t="n">
        <f aca="false">SUBTOTAL(9,R102:R105)</f>
        <v>0</v>
      </c>
      <c r="S101" s="43" t="n">
        <f aca="false">SUBTOTAL(9,S102:S105)</f>
        <v>0</v>
      </c>
    </row>
    <row r="102" customFormat="false" ht="15" hidden="false" customHeight="false" outlineLevel="0" collapsed="false">
      <c r="A102" s="97" t="s">
        <v>557</v>
      </c>
      <c r="B102" s="45" t="s">
        <v>51</v>
      </c>
      <c r="C102" s="96" t="n">
        <v>105</v>
      </c>
      <c r="D102" s="47" t="s">
        <v>549</v>
      </c>
      <c r="E102" s="48" t="s">
        <v>40</v>
      </c>
      <c r="F102" s="49" t="n">
        <v>1</v>
      </c>
      <c r="G102" s="50"/>
      <c r="H102" s="50"/>
      <c r="I102" s="50" t="n">
        <f aca="false">ROUND((H102+G102),2)</f>
        <v>0</v>
      </c>
      <c r="J102" s="50" t="n">
        <f aca="false">ROUND((G102*F102),2)</f>
        <v>0</v>
      </c>
      <c r="K102" s="50" t="n">
        <f aca="false">ROUND((H102*F102),2)</f>
        <v>0</v>
      </c>
      <c r="L102" s="50" t="n">
        <f aca="false">ROUND((K102+J102),2)</f>
        <v>0</v>
      </c>
      <c r="M102" s="50" t="n">
        <f aca="false">ROUND((IF(P102="BDI 1",((1+('ORÇ 1'!$S$3/100))*G102),((1+('ORÇ 1'!$S$4/100))*G102))),2)</f>
        <v>0</v>
      </c>
      <c r="N102" s="50" t="n">
        <f aca="false">ROUND((IF(P102="BDI 1",((1+('ORÇ 1'!$S$3/100))*H102),((1+('ORÇ 1'!$S$4/100))*H102))),2)</f>
        <v>0</v>
      </c>
      <c r="O102" s="50" t="n">
        <f aca="false">ROUND((M102+N102),2)</f>
        <v>0</v>
      </c>
      <c r="P102" s="51" t="s">
        <v>28</v>
      </c>
      <c r="Q102" s="50" t="n">
        <f aca="false">ROUND(M102*F102,2)</f>
        <v>0</v>
      </c>
      <c r="R102" s="50" t="n">
        <f aca="false">ROUND(N102*F102,2)</f>
        <v>0</v>
      </c>
      <c r="S102" s="52" t="n">
        <f aca="false">ROUND(Q102+R102,2)</f>
        <v>0</v>
      </c>
    </row>
    <row r="103" customFormat="false" ht="32.8" hidden="false" customHeight="false" outlineLevel="0" collapsed="false">
      <c r="A103" s="97" t="s">
        <v>558</v>
      </c>
      <c r="B103" s="45" t="s">
        <v>8</v>
      </c>
      <c r="C103" s="96" t="n">
        <v>90696</v>
      </c>
      <c r="D103" s="47" t="s">
        <v>551</v>
      </c>
      <c r="E103" s="48" t="s">
        <v>42</v>
      </c>
      <c r="F103" s="49" t="n">
        <v>1.5</v>
      </c>
      <c r="G103" s="50"/>
      <c r="H103" s="50"/>
      <c r="I103" s="50" t="n">
        <f aca="false">ROUND((H103+G103),2)</f>
        <v>0</v>
      </c>
      <c r="J103" s="50" t="n">
        <f aca="false">ROUND((G103*F103),2)</f>
        <v>0</v>
      </c>
      <c r="K103" s="50" t="n">
        <f aca="false">ROUND((H103*F103),2)</f>
        <v>0</v>
      </c>
      <c r="L103" s="50" t="n">
        <f aca="false">ROUND((K103+J103),2)</f>
        <v>0</v>
      </c>
      <c r="M103" s="50" t="n">
        <f aca="false">ROUND((IF(P103="BDI 1",((1+('ORÇ 1'!$S$3/100))*G103),((1+('ORÇ 1'!$S$4/100))*G103))),2)</f>
        <v>0</v>
      </c>
      <c r="N103" s="50" t="n">
        <f aca="false">ROUND((IF(P103="BDI 1",((1+('ORÇ 1'!$S$3/100))*H103),((1+('ORÇ 1'!$S$4/100))*H103))),2)</f>
        <v>0</v>
      </c>
      <c r="O103" s="50" t="n">
        <f aca="false">ROUND((M103+N103),2)</f>
        <v>0</v>
      </c>
      <c r="P103" s="51" t="s">
        <v>28</v>
      </c>
      <c r="Q103" s="50" t="n">
        <f aca="false">ROUND(M103*F103,2)</f>
        <v>0</v>
      </c>
      <c r="R103" s="50" t="n">
        <f aca="false">ROUND(N103*F103,2)</f>
        <v>0</v>
      </c>
      <c r="S103" s="52" t="n">
        <f aca="false">ROUND(Q103+R103,2)</f>
        <v>0</v>
      </c>
    </row>
    <row r="104" customFormat="false" ht="22.35" hidden="false" customHeight="false" outlineLevel="0" collapsed="false">
      <c r="A104" s="97" t="s">
        <v>559</v>
      </c>
      <c r="B104" s="45" t="s">
        <v>51</v>
      </c>
      <c r="C104" s="96" t="n">
        <v>70346</v>
      </c>
      <c r="D104" s="47" t="s">
        <v>553</v>
      </c>
      <c r="E104" s="48" t="s">
        <v>40</v>
      </c>
      <c r="F104" s="49" t="n">
        <v>1</v>
      </c>
      <c r="G104" s="50"/>
      <c r="H104" s="50"/>
      <c r="I104" s="50" t="n">
        <f aca="false">ROUND((H104+G104),2)</f>
        <v>0</v>
      </c>
      <c r="J104" s="50" t="n">
        <f aca="false">ROUND((G104*F104),2)</f>
        <v>0</v>
      </c>
      <c r="K104" s="50" t="n">
        <f aca="false">ROUND((H104*F104),2)</f>
        <v>0</v>
      </c>
      <c r="L104" s="50" t="n">
        <f aca="false">ROUND((K104+J104),2)</f>
        <v>0</v>
      </c>
      <c r="M104" s="50" t="n">
        <f aca="false">ROUND((IF(P104="BDI 1",((1+('ORÇ 1'!$S$3/100))*G104),((1+('ORÇ 1'!$S$4/100))*G104))),2)</f>
        <v>0</v>
      </c>
      <c r="N104" s="50" t="n">
        <f aca="false">ROUND((IF(P104="BDI 1",((1+('ORÇ 1'!$S$3/100))*H104),((1+('ORÇ 1'!$S$4/100))*H104))),2)</f>
        <v>0</v>
      </c>
      <c r="O104" s="50" t="n">
        <f aca="false">ROUND((M104+N104),2)</f>
        <v>0</v>
      </c>
      <c r="P104" s="51" t="s">
        <v>28</v>
      </c>
      <c r="Q104" s="50" t="n">
        <f aca="false">ROUND(M104*F104,2)</f>
        <v>0</v>
      </c>
      <c r="R104" s="50" t="n">
        <f aca="false">ROUND(N104*F104,2)</f>
        <v>0</v>
      </c>
      <c r="S104" s="52" t="n">
        <f aca="false">ROUND(Q104+R104,2)</f>
        <v>0</v>
      </c>
    </row>
    <row r="105" customFormat="false" ht="22.35" hidden="false" customHeight="false" outlineLevel="0" collapsed="false">
      <c r="A105" s="97" t="s">
        <v>560</v>
      </c>
      <c r="B105" s="45" t="s">
        <v>51</v>
      </c>
      <c r="C105" s="96" t="n">
        <v>73418</v>
      </c>
      <c r="D105" s="47" t="s">
        <v>555</v>
      </c>
      <c r="E105" s="48" t="s">
        <v>40</v>
      </c>
      <c r="F105" s="49" t="n">
        <v>2</v>
      </c>
      <c r="G105" s="50"/>
      <c r="H105" s="50"/>
      <c r="I105" s="50" t="n">
        <f aca="false">ROUND((H105+G105),2)</f>
        <v>0</v>
      </c>
      <c r="J105" s="50" t="n">
        <f aca="false">ROUND((G105*F105),2)</f>
        <v>0</v>
      </c>
      <c r="K105" s="50" t="n">
        <f aca="false">ROUND((H105*F105),2)</f>
        <v>0</v>
      </c>
      <c r="L105" s="50" t="n">
        <f aca="false">ROUND((K105+J105),2)</f>
        <v>0</v>
      </c>
      <c r="M105" s="50" t="n">
        <f aca="false">ROUND((IF(P105="BDI 1",((1+('ORÇ 1'!$S$3/100))*G105),((1+('ORÇ 1'!$S$4/100))*G105))),2)</f>
        <v>0</v>
      </c>
      <c r="N105" s="50" t="n">
        <f aca="false">ROUND((IF(P105="BDI 1",((1+('ORÇ 1'!$S$3/100))*H105),((1+('ORÇ 1'!$S$4/100))*H105))),2)</f>
        <v>0</v>
      </c>
      <c r="O105" s="50" t="n">
        <f aca="false">ROUND((M105+N105),2)</f>
        <v>0</v>
      </c>
      <c r="P105" s="51" t="s">
        <v>28</v>
      </c>
      <c r="Q105" s="50" t="n">
        <f aca="false">ROUND(M105*F105,2)</f>
        <v>0</v>
      </c>
      <c r="R105" s="50" t="n">
        <f aca="false">ROUND(N105*F105,2)</f>
        <v>0</v>
      </c>
      <c r="S105" s="52" t="n">
        <f aca="false">ROUND(Q105+R105,2)</f>
        <v>0</v>
      </c>
    </row>
    <row r="106" customFormat="false" ht="15" hidden="false" customHeight="false" outlineLevel="0" collapsed="false">
      <c r="A106" s="53"/>
      <c r="B106" s="54"/>
      <c r="C106" s="55"/>
      <c r="D106" s="56"/>
      <c r="E106" s="55"/>
      <c r="F106" s="57"/>
      <c r="G106" s="57"/>
      <c r="H106" s="57"/>
      <c r="I106" s="58"/>
      <c r="J106" s="58"/>
      <c r="K106" s="58"/>
      <c r="L106" s="58"/>
      <c r="M106" s="59"/>
      <c r="N106" s="59"/>
      <c r="O106" s="59"/>
      <c r="P106" s="59"/>
      <c r="Q106" s="59"/>
      <c r="R106" s="59"/>
      <c r="S106" s="60"/>
    </row>
    <row r="107" customFormat="false" ht="15" hidden="false" customHeight="false" outlineLevel="0" collapsed="false">
      <c r="A107" s="37" t="n">
        <v>8</v>
      </c>
      <c r="B107" s="38"/>
      <c r="C107" s="39"/>
      <c r="D107" s="40" t="s">
        <v>506</v>
      </c>
      <c r="E107" s="40"/>
      <c r="F107" s="41"/>
      <c r="G107" s="42"/>
      <c r="H107" s="42"/>
      <c r="I107" s="42"/>
      <c r="J107" s="42" t="n">
        <f aca="false">SUBTOTAL(9,J108)</f>
        <v>0</v>
      </c>
      <c r="K107" s="42" t="n">
        <f aca="false">SUBTOTAL(9,K108)</f>
        <v>0</v>
      </c>
      <c r="L107" s="42" t="n">
        <f aca="false">SUBTOTAL(9,L108)</f>
        <v>0</v>
      </c>
      <c r="M107" s="42"/>
      <c r="N107" s="42"/>
      <c r="O107" s="42"/>
      <c r="P107" s="42"/>
      <c r="Q107" s="42" t="n">
        <f aca="false">SUBTOTAL(9,Q108)</f>
        <v>0</v>
      </c>
      <c r="R107" s="42" t="n">
        <f aca="false">SUBTOTAL(9,R108)</f>
        <v>0</v>
      </c>
      <c r="S107" s="43" t="n">
        <f aca="false">SUBTOTAL(9,S108)</f>
        <v>0</v>
      </c>
    </row>
    <row r="108" customFormat="false" ht="22.35" hidden="false" customHeight="false" outlineLevel="0" collapsed="false">
      <c r="A108" s="97" t="s">
        <v>148</v>
      </c>
      <c r="B108" s="45" t="s">
        <v>51</v>
      </c>
      <c r="C108" s="96" t="n">
        <v>70660</v>
      </c>
      <c r="D108" s="47" t="s">
        <v>508</v>
      </c>
      <c r="E108" s="48" t="s">
        <v>42</v>
      </c>
      <c r="F108" s="49" t="n">
        <v>15</v>
      </c>
      <c r="G108" s="50"/>
      <c r="H108" s="50"/>
      <c r="I108" s="50" t="n">
        <f aca="false">ROUND((H108+G108),2)</f>
        <v>0</v>
      </c>
      <c r="J108" s="50" t="n">
        <f aca="false">ROUND((G108*F108),2)</f>
        <v>0</v>
      </c>
      <c r="K108" s="50" t="n">
        <f aca="false">ROUND((H108*F108),2)</f>
        <v>0</v>
      </c>
      <c r="L108" s="50" t="n">
        <f aca="false">ROUND((K108+J108),2)</f>
        <v>0</v>
      </c>
      <c r="M108" s="50" t="n">
        <f aca="false">ROUND((IF(P108="BDI 1",((1+($S$3/100))*G108),((1+($S$4/100))*G108))),2)</f>
        <v>0</v>
      </c>
      <c r="N108" s="50" t="n">
        <f aca="false">ROUND((IF(P108="BDI 1",((1+($S$3/100))*H108),((1+($S$4/100))*H108))),2)</f>
        <v>0</v>
      </c>
      <c r="O108" s="50" t="n">
        <f aca="false">ROUND((M108+N108),2)</f>
        <v>0</v>
      </c>
      <c r="P108" s="51" t="s">
        <v>28</v>
      </c>
      <c r="Q108" s="50" t="n">
        <f aca="false">ROUND(M108*F108,2)</f>
        <v>0</v>
      </c>
      <c r="R108" s="50" t="n">
        <f aca="false">ROUND(N108*F108,2)</f>
        <v>0</v>
      </c>
      <c r="S108" s="52" t="n">
        <f aca="false">ROUND(Q108+R108,2)</f>
        <v>0</v>
      </c>
    </row>
    <row r="109" customFormat="false" ht="15" hidden="false" customHeight="false" outlineLevel="0" collapsed="false">
      <c r="A109" s="53"/>
      <c r="B109" s="54"/>
      <c r="C109" s="55"/>
      <c r="D109" s="56"/>
      <c r="E109" s="55"/>
      <c r="F109" s="57"/>
      <c r="G109" s="57"/>
      <c r="H109" s="57"/>
      <c r="I109" s="58"/>
      <c r="J109" s="58"/>
      <c r="K109" s="58"/>
      <c r="L109" s="58"/>
      <c r="M109" s="59"/>
      <c r="N109" s="59"/>
      <c r="O109" s="59"/>
      <c r="P109" s="59"/>
      <c r="Q109" s="59"/>
      <c r="R109" s="59"/>
      <c r="S109" s="60"/>
    </row>
    <row r="110" customFormat="false" ht="15" hidden="false" customHeight="false" outlineLevel="0" collapsed="false">
      <c r="A110" s="61" t="s">
        <v>34</v>
      </c>
      <c r="B110" s="62"/>
      <c r="C110" s="62"/>
      <c r="D110" s="62"/>
      <c r="E110" s="62"/>
      <c r="F110" s="62"/>
      <c r="G110" s="62"/>
      <c r="H110" s="62"/>
      <c r="I110" s="62"/>
      <c r="J110" s="63" t="n">
        <f aca="false">SUBTOTAL(9,J8:J109)</f>
        <v>0</v>
      </c>
      <c r="K110" s="63" t="n">
        <f aca="false">SUBTOTAL(9,K8:K109)</f>
        <v>0</v>
      </c>
      <c r="L110" s="63" t="n">
        <f aca="false">SUBTOTAL(9,L8:L109)</f>
        <v>0</v>
      </c>
      <c r="M110" s="62"/>
      <c r="N110" s="62"/>
      <c r="O110" s="62"/>
      <c r="P110" s="64"/>
      <c r="Q110" s="63" t="n">
        <f aca="false">SUBTOTAL(9,Q8:Q109)</f>
        <v>0</v>
      </c>
      <c r="R110" s="63" t="n">
        <f aca="false">SUBTOTAL(9,R8:R109)</f>
        <v>0</v>
      </c>
      <c r="S110" s="65" t="n">
        <f aca="false">SUBTOTAL(9,S8:S109)</f>
        <v>0</v>
      </c>
    </row>
    <row r="111" customFormat="false" ht="15" hidden="false" customHeight="false" outlineLevel="0" collapsed="false">
      <c r="A111" s="66"/>
      <c r="B111" s="67"/>
      <c r="C111" s="67"/>
      <c r="D111" s="67"/>
      <c r="E111" s="67"/>
      <c r="F111" s="68"/>
      <c r="G111" s="68"/>
      <c r="H111" s="68"/>
      <c r="I111" s="69"/>
      <c r="J111" s="69"/>
      <c r="K111" s="69"/>
      <c r="L111" s="69"/>
      <c r="M111" s="69"/>
      <c r="N111" s="69"/>
      <c r="O111" s="70"/>
      <c r="P111" s="70"/>
      <c r="Q111" s="70"/>
      <c r="R111" s="70"/>
      <c r="S111" s="71"/>
    </row>
    <row r="112" customFormat="false" ht="15" hidden="false" customHeight="false" outlineLevel="0" collapsed="false">
      <c r="A112" s="72"/>
      <c r="B112" s="73"/>
      <c r="C112" s="73"/>
      <c r="D112" s="74"/>
      <c r="E112" s="73"/>
      <c r="F112" s="73"/>
      <c r="G112" s="74"/>
      <c r="H112" s="73"/>
      <c r="I112" s="73"/>
      <c r="J112" s="73"/>
      <c r="K112" s="73"/>
      <c r="L112" s="73"/>
      <c r="M112" s="75"/>
      <c r="N112" s="76"/>
      <c r="O112" s="75"/>
      <c r="P112" s="77" t="s">
        <v>35</v>
      </c>
      <c r="Q112" s="78" t="n">
        <f aca="true">TODAY()</f>
        <v>45841</v>
      </c>
      <c r="R112" s="78"/>
      <c r="S112" s="78"/>
    </row>
    <row r="113" customFormat="false" ht="15" hidden="false" customHeight="false" outlineLevel="0" collapsed="false">
      <c r="A113" s="72"/>
      <c r="B113" s="73"/>
      <c r="C113" s="73"/>
      <c r="D113" s="74"/>
      <c r="E113" s="73"/>
      <c r="F113" s="73"/>
      <c r="G113" s="74"/>
      <c r="H113" s="73"/>
      <c r="I113" s="73"/>
      <c r="J113" s="73"/>
      <c r="K113" s="73"/>
      <c r="L113" s="73"/>
      <c r="M113" s="75"/>
      <c r="N113" s="76"/>
      <c r="O113" s="75"/>
      <c r="P113" s="77"/>
      <c r="Q113" s="79"/>
      <c r="R113" s="79"/>
      <c r="S113" s="80"/>
    </row>
    <row r="114" customFormat="false" ht="15" hidden="false" customHeight="false" outlineLevel="0" collapsed="false">
      <c r="A114" s="72"/>
      <c r="B114" s="73"/>
      <c r="C114" s="73"/>
      <c r="D114" s="74"/>
      <c r="E114" s="73"/>
      <c r="F114" s="73"/>
      <c r="G114" s="74"/>
      <c r="H114" s="73"/>
      <c r="I114" s="73"/>
      <c r="J114" s="73"/>
      <c r="K114" s="73"/>
      <c r="L114" s="73"/>
      <c r="M114" s="75"/>
      <c r="N114" s="76"/>
      <c r="O114" s="75"/>
      <c r="P114" s="77"/>
      <c r="Q114" s="79"/>
      <c r="R114" s="79"/>
      <c r="S114" s="78"/>
    </row>
    <row r="115" customFormat="false" ht="15" hidden="false" customHeight="false" outlineLevel="0" collapsed="false">
      <c r="A115" s="72"/>
      <c r="B115" s="73"/>
      <c r="C115" s="73"/>
      <c r="D115" s="74"/>
      <c r="E115" s="73"/>
      <c r="F115" s="73"/>
      <c r="G115" s="74"/>
      <c r="H115" s="73"/>
      <c r="I115" s="73"/>
      <c r="J115" s="73"/>
      <c r="K115" s="73"/>
      <c r="L115" s="73"/>
      <c r="M115" s="75"/>
      <c r="N115" s="75"/>
      <c r="O115" s="75"/>
      <c r="P115" s="75"/>
      <c r="Q115" s="75"/>
      <c r="R115" s="75"/>
      <c r="S115" s="81"/>
    </row>
    <row r="116" customFormat="false" ht="15" hidden="false" customHeight="false" outlineLevel="0" collapsed="false">
      <c r="A116" s="72"/>
      <c r="B116" s="73"/>
      <c r="C116" s="73"/>
      <c r="D116" s="74"/>
      <c r="E116" s="73"/>
      <c r="F116" s="73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5"/>
      <c r="R116" s="75"/>
      <c r="S116" s="81"/>
    </row>
    <row r="117" customFormat="false" ht="15" hidden="false" customHeight="false" outlineLevel="0" collapsed="false">
      <c r="A117" s="66"/>
      <c r="B117" s="73"/>
      <c r="C117" s="73"/>
      <c r="D117" s="74"/>
      <c r="E117" s="73"/>
      <c r="F117" s="73"/>
      <c r="G117" s="73"/>
      <c r="H117" s="74"/>
      <c r="I117" s="75"/>
      <c r="J117" s="75"/>
      <c r="K117" s="75"/>
      <c r="L117" s="75"/>
      <c r="M117" s="75"/>
      <c r="N117" s="75"/>
      <c r="O117" s="75"/>
      <c r="P117" s="75"/>
      <c r="Q117" s="82"/>
      <c r="R117" s="82"/>
      <c r="S117" s="83"/>
    </row>
    <row r="118" customFormat="false" ht="15" hidden="false" customHeight="false" outlineLevel="0" collapsed="false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5"/>
      <c r="N118" s="76"/>
      <c r="O118" s="76"/>
      <c r="P118" s="76"/>
      <c r="Q118" s="75" t="s">
        <v>36</v>
      </c>
      <c r="R118" s="84" t="e">
        <f aca="false">#REF!</f>
        <v>#REF!</v>
      </c>
      <c r="S118" s="84"/>
    </row>
    <row r="119" customFormat="false" ht="15" hidden="false" customHeight="false" outlineLevel="0" collapsed="false">
      <c r="A119" s="72"/>
      <c r="B119" s="73"/>
      <c r="C119" s="73"/>
      <c r="D119" s="74"/>
      <c r="E119" s="73"/>
      <c r="F119" s="73"/>
      <c r="G119" s="74"/>
      <c r="H119" s="73"/>
      <c r="I119" s="75"/>
      <c r="J119" s="75"/>
      <c r="K119" s="75"/>
      <c r="L119" s="75"/>
      <c r="M119" s="75"/>
      <c r="N119" s="75"/>
      <c r="O119" s="76"/>
      <c r="P119" s="76"/>
      <c r="Q119" s="85"/>
      <c r="R119" s="86" t="e">
        <f aca="false">IF(#REF!="ENGENHEIRO CIVIL","CREA/RS","CAU/RS")&amp;" "&amp;#REF!</f>
        <v>#REF!</v>
      </c>
      <c r="S119" s="86"/>
    </row>
    <row r="120" customFormat="false" ht="15" hidden="false" customHeight="false" outlineLevel="0" collapsed="false">
      <c r="A120" s="72"/>
      <c r="B120" s="87"/>
      <c r="C120" s="87"/>
      <c r="D120" s="87"/>
      <c r="E120" s="87"/>
      <c r="F120" s="88"/>
      <c r="G120" s="88"/>
      <c r="H120" s="88"/>
      <c r="I120" s="89"/>
      <c r="J120" s="89"/>
      <c r="K120" s="89"/>
      <c r="L120" s="89"/>
      <c r="M120" s="89"/>
      <c r="N120" s="89"/>
      <c r="O120" s="90"/>
      <c r="P120" s="90"/>
      <c r="Q120" s="90"/>
      <c r="R120" s="90"/>
      <c r="S120" s="91"/>
    </row>
    <row r="121" customFormat="false" ht="15" hidden="false" customHeight="false" outlineLevel="0" collapsed="false">
      <c r="A121" s="72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92"/>
    </row>
    <row r="122" customFormat="false" ht="15" hidden="false" customHeight="false" outlineLevel="0" collapsed="false">
      <c r="A122" s="72"/>
    </row>
    <row r="123" customFormat="false" ht="15" hidden="false" customHeight="false" outlineLevel="0" collapsed="false">
      <c r="A123" s="72"/>
    </row>
    <row r="124" customFormat="false" ht="15" hidden="false" customHeight="false" outlineLevel="0" collapsed="false">
      <c r="A124" s="93"/>
      <c r="S124" s="94"/>
    </row>
    <row r="125" customFormat="false" ht="15" hidden="false" customHeight="false" outlineLevel="0" collapsed="false">
      <c r="A125" s="95"/>
      <c r="S125" s="94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112:S112"/>
    <mergeCell ref="R118:S118"/>
    <mergeCell ref="R119:S119"/>
  </mergeCells>
  <dataValidations count="1">
    <dataValidation allowBlank="true" errorStyle="stop" operator="between" showDropDown="false" showErrorMessage="true" showInputMessage="true" sqref="P10:P21 P24:P36 P39:P50 P53:P64 P67:P79 P82:P93 P97:P100 P102:P105 P108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7625" bottom="0.747916666666667" header="0.315277777777778" footer="0.511811023622047"/>
  <pageSetup paperSize="8" scale="100" fitToWidth="1" fitToHeight="20" pageOrder="downThenOver" orientation="landscape" blackAndWhite="false" draft="false" cellComments="none" horizontalDpi="300" verticalDpi="300" copies="1"/>
  <headerFooter differentFirst="false" differentOddEven="fals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03"/>
  <sheetViews>
    <sheetView showFormulas="false" showGridLines="true" showRowColHeaders="true" showZeros="true" rightToLeft="false" tabSelected="false" showOutlineSymbols="true" defaultGridColor="true" view="normal" topLeftCell="A1" colorId="64" zoomScale="91" zoomScaleNormal="91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6796875" defaultRowHeight="15" zeroHeight="false" outlineLevelRow="0" outlineLevelCol="0"/>
  <cols>
    <col collapsed="false" customWidth="true" hidden="false" outlineLevel="0" max="2" min="1" style="0" width="4.71"/>
    <col collapsed="false" customWidth="true" hidden="false" outlineLevel="0" max="3" min="3" style="0" width="48.71"/>
    <col collapsed="false" customWidth="true" hidden="false" outlineLevel="0" max="4" min="4" style="100" width="17.71"/>
    <col collapsed="false" customWidth="true" hidden="false" outlineLevel="0" max="5" min="5" style="0" width="7.71"/>
    <col collapsed="false" customWidth="true" hidden="false" outlineLevel="0" max="6" min="6" style="100" width="14.71"/>
    <col collapsed="false" customWidth="true" hidden="false" outlineLevel="0" max="7" min="7" style="0" width="7.71"/>
    <col collapsed="false" customWidth="true" hidden="false" outlineLevel="0" max="8" min="8" style="100" width="14.71"/>
    <col collapsed="false" customWidth="true" hidden="false" outlineLevel="0" max="9" min="9" style="0" width="7.71"/>
    <col collapsed="false" customWidth="true" hidden="false" outlineLevel="0" max="10" min="10" style="0" width="14.71"/>
    <col collapsed="false" customWidth="true" hidden="false" outlineLevel="0" max="12" min="12" style="0" width="14.71"/>
  </cols>
  <sheetData>
    <row r="1" customFormat="false" ht="34.5" hidden="false" customHeight="true" outlineLevel="0" collapsed="false">
      <c r="A1" s="101" t="s">
        <v>561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customFormat="false" ht="23.85" hidden="false" customHeight="true" outlineLevel="0" collapsed="false">
      <c r="A2" s="102" t="s">
        <v>1</v>
      </c>
      <c r="B2" s="102"/>
      <c r="C2" s="103" t="s">
        <v>562</v>
      </c>
      <c r="D2" s="103"/>
      <c r="E2" s="103"/>
      <c r="F2" s="103"/>
      <c r="G2" s="103"/>
      <c r="H2" s="103"/>
      <c r="I2" s="103"/>
      <c r="J2" s="9" t="s">
        <v>563</v>
      </c>
      <c r="K2" s="104" t="s">
        <v>5</v>
      </c>
      <c r="L2" s="105" t="n">
        <v>26.5</v>
      </c>
    </row>
    <row r="3" customFormat="false" ht="19.5" hidden="false" customHeight="true" outlineLevel="0" collapsed="false">
      <c r="A3" s="106" t="s">
        <v>6</v>
      </c>
      <c r="B3" s="106"/>
      <c r="C3" s="107" t="s">
        <v>7</v>
      </c>
      <c r="D3" s="107"/>
      <c r="E3" s="107"/>
      <c r="F3" s="107"/>
      <c r="G3" s="107"/>
      <c r="H3" s="107"/>
      <c r="I3" s="107"/>
      <c r="J3" s="108" t="n">
        <v>45748</v>
      </c>
      <c r="K3" s="104" t="s">
        <v>9</v>
      </c>
      <c r="L3" s="105" t="n">
        <v>26.31</v>
      </c>
    </row>
    <row r="4" customFormat="false" ht="7.5" hidden="false" customHeight="true" outlineLevel="0" collapsed="false">
      <c r="A4" s="109"/>
      <c r="B4" s="109"/>
      <c r="C4" s="109"/>
      <c r="D4" s="110"/>
      <c r="E4" s="109"/>
      <c r="F4" s="110"/>
      <c r="G4" s="109"/>
      <c r="H4" s="110"/>
      <c r="I4" s="109"/>
      <c r="J4" s="109"/>
      <c r="K4" s="109"/>
      <c r="L4" s="109"/>
    </row>
    <row r="5" s="114" customFormat="true" ht="19.5" hidden="false" customHeight="true" outlineLevel="0" collapsed="false">
      <c r="A5" s="111" t="s">
        <v>10</v>
      </c>
      <c r="B5" s="111" t="s">
        <v>13</v>
      </c>
      <c r="C5" s="111"/>
      <c r="D5" s="112" t="s">
        <v>564</v>
      </c>
      <c r="E5" s="111" t="s">
        <v>565</v>
      </c>
      <c r="F5" s="111"/>
      <c r="G5" s="111" t="s">
        <v>566</v>
      </c>
      <c r="H5" s="111"/>
      <c r="I5" s="111" t="s">
        <v>567</v>
      </c>
      <c r="J5" s="111"/>
      <c r="K5" s="113" t="s">
        <v>568</v>
      </c>
      <c r="L5" s="111" t="s">
        <v>569</v>
      </c>
    </row>
    <row r="6" s="114" customFormat="true" ht="19.5" hidden="false" customHeight="true" outlineLevel="0" collapsed="false">
      <c r="A6" s="111"/>
      <c r="B6" s="111"/>
      <c r="C6" s="111"/>
      <c r="D6" s="112"/>
      <c r="E6" s="111"/>
      <c r="F6" s="111"/>
      <c r="G6" s="111"/>
      <c r="H6" s="111"/>
      <c r="I6" s="111"/>
      <c r="J6" s="111"/>
      <c r="K6" s="113"/>
      <c r="L6" s="111"/>
    </row>
    <row r="7" customFormat="false" ht="19.5" hidden="false" customHeight="true" outlineLevel="0" collapsed="false">
      <c r="A7" s="111" t="n">
        <v>1</v>
      </c>
      <c r="B7" s="115" t="str">
        <f aca="false">VLOOKUP(A7,'ORÇ 0'!A:S,4,0)</f>
        <v>ADMINISTRAÇÃO</v>
      </c>
      <c r="C7" s="116"/>
      <c r="D7" s="117" t="n">
        <f aca="false">VLOOKUP(A7,'ORÇ 0'!A:S,19,0)</f>
        <v>0</v>
      </c>
      <c r="E7" s="118" t="n">
        <f aca="false">1/3</f>
        <v>0.333333333333333</v>
      </c>
      <c r="F7" s="119" t="n">
        <f aca="false">E7*$D7</f>
        <v>0</v>
      </c>
      <c r="G7" s="118" t="n">
        <f aca="false">1/3</f>
        <v>0.333333333333333</v>
      </c>
      <c r="H7" s="119" t="n">
        <f aca="false">G7*$D7</f>
        <v>0</v>
      </c>
      <c r="I7" s="118" t="n">
        <f aca="false">1/3</f>
        <v>0.333333333333333</v>
      </c>
      <c r="J7" s="119" t="n">
        <f aca="false">I7*$D7</f>
        <v>0</v>
      </c>
      <c r="K7" s="120" t="n">
        <f aca="false">E7+G7+I7</f>
        <v>1</v>
      </c>
      <c r="L7" s="121" t="n">
        <f aca="false">F7+H7+J7</f>
        <v>0</v>
      </c>
    </row>
    <row r="8" customFormat="false" ht="19.5" hidden="false" customHeight="true" outlineLevel="0" collapsed="false">
      <c r="A8" s="111"/>
      <c r="B8" s="115"/>
      <c r="C8" s="116"/>
      <c r="D8" s="117"/>
      <c r="E8" s="118"/>
      <c r="F8" s="119"/>
      <c r="G8" s="118"/>
      <c r="H8" s="119"/>
      <c r="I8" s="118"/>
      <c r="J8" s="122"/>
      <c r="K8" s="120"/>
      <c r="L8" s="121"/>
    </row>
    <row r="9" customFormat="false" ht="19.5" hidden="false" customHeight="true" outlineLevel="0" collapsed="false">
      <c r="A9" s="111"/>
      <c r="B9" s="115" t="s">
        <v>570</v>
      </c>
      <c r="C9" s="116"/>
      <c r="D9" s="117"/>
      <c r="E9" s="118"/>
      <c r="F9" s="119"/>
      <c r="G9" s="118"/>
      <c r="H9" s="119"/>
      <c r="I9" s="118"/>
      <c r="J9" s="122"/>
      <c r="K9" s="120"/>
      <c r="L9" s="121"/>
    </row>
    <row r="10" customFormat="false" ht="19.5" hidden="false" customHeight="true" outlineLevel="0" collapsed="false">
      <c r="A10" s="111" t="n">
        <v>1</v>
      </c>
      <c r="B10" s="115" t="str">
        <f aca="false">VLOOKUP(A10,'ORÇ 1'!A:S,4,0)</f>
        <v>Nº 01 - AR CONDICIONADO 36.000 BTU's</v>
      </c>
      <c r="C10" s="116"/>
      <c r="D10" s="117" t="n">
        <f aca="false">VLOOKUP(A10,'ORÇ 1'!A:S,19,0)</f>
        <v>0</v>
      </c>
      <c r="E10" s="118" t="n">
        <v>1</v>
      </c>
      <c r="F10" s="119" t="n">
        <f aca="false">E10*$D10</f>
        <v>0</v>
      </c>
      <c r="G10" s="118"/>
      <c r="H10" s="119"/>
      <c r="I10" s="118"/>
      <c r="J10" s="122"/>
      <c r="K10" s="120" t="n">
        <f aca="false">E10+G10+I10</f>
        <v>1</v>
      </c>
      <c r="L10" s="121" t="n">
        <f aca="false">F10+H10+J10</f>
        <v>0</v>
      </c>
    </row>
    <row r="11" customFormat="false" ht="19.5" hidden="false" customHeight="true" outlineLevel="0" collapsed="false">
      <c r="A11" s="111" t="n">
        <v>2</v>
      </c>
      <c r="B11" s="115" t="str">
        <f aca="false">VLOOKUP(A11,'ORÇ 1'!A:S,4,0)</f>
        <v>Nº 02 - AR CONDICIONADO 24.000 BTU's</v>
      </c>
      <c r="C11" s="116"/>
      <c r="D11" s="117" t="n">
        <f aca="false">VLOOKUP(A11,'ORÇ 1'!A:S,19,0)</f>
        <v>0</v>
      </c>
      <c r="E11" s="118" t="n">
        <v>1</v>
      </c>
      <c r="F11" s="119" t="n">
        <f aca="false">E11*$D11</f>
        <v>0</v>
      </c>
      <c r="G11" s="118"/>
      <c r="H11" s="119"/>
      <c r="I11" s="123"/>
      <c r="J11" s="122"/>
      <c r="K11" s="120" t="n">
        <f aca="false">E11+G11+I11</f>
        <v>1</v>
      </c>
      <c r="L11" s="121" t="n">
        <f aca="false">F11+H11+J11</f>
        <v>0</v>
      </c>
    </row>
    <row r="12" customFormat="false" ht="19.5" hidden="false" customHeight="true" outlineLevel="0" collapsed="false">
      <c r="A12" s="111" t="n">
        <v>3</v>
      </c>
      <c r="B12" s="115" t="str">
        <f aca="false">VLOOKUP(A12,'ORÇ 1'!A:S,4,0)</f>
        <v>Nº 03 - AR CONDICIONADO 36.000 BTU's</v>
      </c>
      <c r="C12" s="116"/>
      <c r="D12" s="117" t="n">
        <f aca="false">VLOOKUP(A12,'ORÇ 1'!A:S,19,0)</f>
        <v>0</v>
      </c>
      <c r="E12" s="118" t="n">
        <v>1</v>
      </c>
      <c r="F12" s="119" t="n">
        <f aca="false">E12*$D12</f>
        <v>0</v>
      </c>
      <c r="G12" s="118"/>
      <c r="H12" s="119"/>
      <c r="I12" s="123"/>
      <c r="J12" s="122"/>
      <c r="K12" s="120" t="n">
        <f aca="false">E12+G12+I12</f>
        <v>1</v>
      </c>
      <c r="L12" s="121" t="n">
        <f aca="false">F12+H12+J12</f>
        <v>0</v>
      </c>
    </row>
    <row r="13" customFormat="false" ht="19.5" hidden="false" customHeight="true" outlineLevel="0" collapsed="false">
      <c r="A13" s="111" t="n">
        <v>4</v>
      </c>
      <c r="B13" s="115" t="str">
        <f aca="false">VLOOKUP(A13,'ORÇ 1'!A:S,4,0)</f>
        <v>Nº 04 - AR CONDICIONADO 36.000 BTU</v>
      </c>
      <c r="C13" s="116"/>
      <c r="D13" s="117" t="n">
        <f aca="false">VLOOKUP(A13,'ORÇ 1'!A:S,19,0)</f>
        <v>0</v>
      </c>
      <c r="E13" s="118" t="n">
        <v>1</v>
      </c>
      <c r="F13" s="119" t="n">
        <f aca="false">E13*$D13</f>
        <v>0</v>
      </c>
      <c r="G13" s="118"/>
      <c r="H13" s="119"/>
      <c r="I13" s="123"/>
      <c r="J13" s="122"/>
      <c r="K13" s="120" t="n">
        <f aca="false">E13+G13+I13</f>
        <v>1</v>
      </c>
      <c r="L13" s="121" t="n">
        <f aca="false">F13+H13+J13</f>
        <v>0</v>
      </c>
    </row>
    <row r="14" customFormat="false" ht="19.5" hidden="false" customHeight="true" outlineLevel="0" collapsed="false">
      <c r="A14" s="111" t="n">
        <v>5</v>
      </c>
      <c r="B14" s="115" t="str">
        <f aca="false">VLOOKUP(A14,'ORÇ 1'!A:S,4,0)</f>
        <v>Nº 05 - AR CONDICIONADO 36.000 BTU's</v>
      </c>
      <c r="C14" s="116"/>
      <c r="D14" s="117" t="n">
        <f aca="false">VLOOKUP(A14,'ORÇ 1'!A:S,19,0)</f>
        <v>0</v>
      </c>
      <c r="E14" s="118" t="n">
        <v>1</v>
      </c>
      <c r="F14" s="119" t="n">
        <f aca="false">E14*$D14</f>
        <v>0</v>
      </c>
      <c r="G14" s="118"/>
      <c r="H14" s="119"/>
      <c r="I14" s="123"/>
      <c r="J14" s="122"/>
      <c r="K14" s="120" t="n">
        <f aca="false">E14+G14+I14</f>
        <v>1</v>
      </c>
      <c r="L14" s="121" t="n">
        <f aca="false">F14+H14+J14</f>
        <v>0</v>
      </c>
    </row>
    <row r="15" customFormat="false" ht="19.5" hidden="false" customHeight="true" outlineLevel="0" collapsed="false">
      <c r="A15" s="111" t="n">
        <v>6</v>
      </c>
      <c r="B15" s="115" t="str">
        <f aca="false">VLOOKUP(A15,'ORÇ 1'!A:S,4,0)</f>
        <v>Nº 06 - AR CONDICIONADO 36.000 BTU's</v>
      </c>
      <c r="C15" s="116"/>
      <c r="D15" s="117" t="n">
        <f aca="false">VLOOKUP(A15,'ORÇ 1'!A:S,19,0)</f>
        <v>0</v>
      </c>
      <c r="E15" s="118" t="n">
        <v>1</v>
      </c>
      <c r="F15" s="119" t="n">
        <f aca="false">E15*$D15</f>
        <v>0</v>
      </c>
      <c r="G15" s="118"/>
      <c r="H15" s="119"/>
      <c r="I15" s="123"/>
      <c r="J15" s="122"/>
      <c r="K15" s="120" t="n">
        <f aca="false">E15+G15+I15</f>
        <v>1</v>
      </c>
      <c r="L15" s="121" t="n">
        <f aca="false">F15+H15+J15</f>
        <v>0</v>
      </c>
    </row>
    <row r="16" customFormat="false" ht="19.5" hidden="false" customHeight="true" outlineLevel="0" collapsed="false">
      <c r="A16" s="111" t="n">
        <v>7</v>
      </c>
      <c r="B16" s="115" t="str">
        <f aca="false">VLOOKUP(A16,'ORÇ 1'!A:S,4,0)</f>
        <v>Nº 07 - AR CONDICIONADO 36.000 BTU's</v>
      </c>
      <c r="C16" s="116"/>
      <c r="D16" s="117" t="n">
        <f aca="false">VLOOKUP(A16,'ORÇ 1'!A:S,19,0)</f>
        <v>0</v>
      </c>
      <c r="E16" s="118" t="n">
        <v>1</v>
      </c>
      <c r="F16" s="119" t="n">
        <f aca="false">E16*$D16</f>
        <v>0</v>
      </c>
      <c r="G16" s="118"/>
      <c r="H16" s="119"/>
      <c r="I16" s="123"/>
      <c r="J16" s="122"/>
      <c r="K16" s="120" t="n">
        <f aca="false">E16+G16+I16</f>
        <v>1</v>
      </c>
      <c r="L16" s="121" t="n">
        <f aca="false">F16+H16+J16</f>
        <v>0</v>
      </c>
    </row>
    <row r="17" customFormat="false" ht="19.5" hidden="false" customHeight="true" outlineLevel="0" collapsed="false">
      <c r="A17" s="111" t="n">
        <v>8</v>
      </c>
      <c r="B17" s="115" t="str">
        <f aca="false">VLOOKUP(A17,'ORÇ 1'!A:S,4,0)</f>
        <v>Nº 08 - AR CONDICIONADO 36.000 BTU's</v>
      </c>
      <c r="C17" s="116"/>
      <c r="D17" s="117" t="n">
        <f aca="false">VLOOKUP(A17,'ORÇ 1'!A:S,19,0)</f>
        <v>0</v>
      </c>
      <c r="E17" s="118" t="n">
        <v>1</v>
      </c>
      <c r="F17" s="119" t="n">
        <f aca="false">E17*$D17</f>
        <v>0</v>
      </c>
      <c r="G17" s="118"/>
      <c r="H17" s="119"/>
      <c r="I17" s="123"/>
      <c r="J17" s="122"/>
      <c r="K17" s="120" t="n">
        <f aca="false">E17+G17+I17</f>
        <v>1</v>
      </c>
      <c r="L17" s="121" t="n">
        <f aca="false">F17+H17+J17</f>
        <v>0</v>
      </c>
    </row>
    <row r="18" customFormat="false" ht="19.5" hidden="false" customHeight="true" outlineLevel="0" collapsed="false">
      <c r="A18" s="111" t="n">
        <v>9</v>
      </c>
      <c r="B18" s="115" t="str">
        <f aca="false">VLOOKUP(A18,'ORÇ 1'!A:S,4,0)</f>
        <v>Nº 09 - AR CONDICIONADO 36.000 BTU's</v>
      </c>
      <c r="C18" s="116"/>
      <c r="D18" s="117" t="n">
        <f aca="false">VLOOKUP(A18,'ORÇ 1'!A:S,19,0)</f>
        <v>0</v>
      </c>
      <c r="E18" s="118" t="n">
        <v>1</v>
      </c>
      <c r="F18" s="119" t="n">
        <f aca="false">E18*$D18</f>
        <v>0</v>
      </c>
      <c r="G18" s="118"/>
      <c r="H18" s="119"/>
      <c r="I18" s="118"/>
      <c r="J18" s="122"/>
      <c r="K18" s="120" t="n">
        <f aca="false">E18+G18+I18</f>
        <v>1</v>
      </c>
      <c r="L18" s="121" t="n">
        <f aca="false">F18+H18+J18</f>
        <v>0</v>
      </c>
    </row>
    <row r="19" customFormat="false" ht="19.5" hidden="false" customHeight="true" outlineLevel="0" collapsed="false">
      <c r="A19" s="111" t="n">
        <v>10</v>
      </c>
      <c r="B19" s="115" t="str">
        <f aca="false">VLOOKUP(A19,'ORÇ 1'!A:S,4,0)</f>
        <v>Nº 10 - AR CONDICIONADO 36.000 BTU's</v>
      </c>
      <c r="C19" s="116"/>
      <c r="D19" s="117" t="n">
        <f aca="false">VLOOKUP(A19,'ORÇ 1'!A:S,19,0)</f>
        <v>0</v>
      </c>
      <c r="E19" s="118" t="n">
        <v>1</v>
      </c>
      <c r="F19" s="119" t="n">
        <f aca="false">E19*$D19</f>
        <v>0</v>
      </c>
      <c r="G19" s="118"/>
      <c r="H19" s="119"/>
      <c r="I19" s="118"/>
      <c r="J19" s="122"/>
      <c r="K19" s="120" t="n">
        <f aca="false">E19+G19+I19</f>
        <v>1</v>
      </c>
      <c r="L19" s="121" t="n">
        <f aca="false">F19+H19+J19</f>
        <v>0</v>
      </c>
    </row>
    <row r="20" customFormat="false" ht="19.5" hidden="false" customHeight="true" outlineLevel="0" collapsed="false">
      <c r="A20" s="111" t="n">
        <v>11</v>
      </c>
      <c r="B20" s="115" t="str">
        <f aca="false">VLOOKUP(A20,'ORÇ 1'!A:S,4,0)</f>
        <v>Nº 11 - AR CONDICIONADO 36.000 BTU's</v>
      </c>
      <c r="C20" s="116"/>
      <c r="D20" s="117" t="n">
        <f aca="false">VLOOKUP(A20,'ORÇ 1'!A:S,19,0)</f>
        <v>0</v>
      </c>
      <c r="E20" s="118" t="n">
        <v>1</v>
      </c>
      <c r="F20" s="119" t="n">
        <f aca="false">E20*$D20</f>
        <v>0</v>
      </c>
      <c r="G20" s="118"/>
      <c r="H20" s="119"/>
      <c r="I20" s="118"/>
      <c r="J20" s="122"/>
      <c r="K20" s="120" t="n">
        <f aca="false">E20+G20+I20</f>
        <v>1</v>
      </c>
      <c r="L20" s="121" t="n">
        <f aca="false">F20+H20+J20</f>
        <v>0</v>
      </c>
    </row>
    <row r="21" customFormat="false" ht="19.5" hidden="false" customHeight="true" outlineLevel="0" collapsed="false">
      <c r="A21" s="111" t="n">
        <v>12</v>
      </c>
      <c r="B21" s="115" t="str">
        <f aca="false">VLOOKUP(A21,'ORÇ 1'!A:S,4,0)</f>
        <v>Nº 12 - AR CONDICIONADO 36.000 BTU's</v>
      </c>
      <c r="C21" s="116"/>
      <c r="D21" s="117" t="n">
        <f aca="false">VLOOKUP(A21,'ORÇ 1'!A:S,19,0)</f>
        <v>0</v>
      </c>
      <c r="E21" s="118" t="n">
        <v>1</v>
      </c>
      <c r="F21" s="119" t="n">
        <f aca="false">E21*$D21</f>
        <v>0</v>
      </c>
      <c r="G21" s="118"/>
      <c r="H21" s="119"/>
      <c r="I21" s="123"/>
      <c r="J21" s="122"/>
      <c r="K21" s="120" t="n">
        <f aca="false">E21+G21+I21</f>
        <v>1</v>
      </c>
      <c r="L21" s="121" t="n">
        <f aca="false">F21+H21+J21</f>
        <v>0</v>
      </c>
    </row>
    <row r="22" customFormat="false" ht="19.5" hidden="false" customHeight="true" outlineLevel="0" collapsed="false">
      <c r="A22" s="111" t="n">
        <v>13</v>
      </c>
      <c r="B22" s="115" t="str">
        <f aca="false">VLOOKUP(A22,'ORÇ 1'!A:S,4,0)</f>
        <v>Nº 13 - AR CONDICIONADO 36.000 BTU's</v>
      </c>
      <c r="C22" s="116"/>
      <c r="D22" s="117" t="n">
        <f aca="false">VLOOKUP(A22,'ORÇ 1'!A:S,19,0)</f>
        <v>0</v>
      </c>
      <c r="E22" s="118" t="n">
        <v>1</v>
      </c>
      <c r="F22" s="119" t="n">
        <f aca="false">E22*$D22</f>
        <v>0</v>
      </c>
      <c r="G22" s="118"/>
      <c r="H22" s="119"/>
      <c r="I22" s="123"/>
      <c r="J22" s="122"/>
      <c r="K22" s="120" t="n">
        <f aca="false">E22+G22+I22</f>
        <v>1</v>
      </c>
      <c r="L22" s="121" t="n">
        <f aca="false">F22+H22+J22</f>
        <v>0</v>
      </c>
    </row>
    <row r="23" customFormat="false" ht="19.5" hidden="false" customHeight="true" outlineLevel="0" collapsed="false">
      <c r="A23" s="111" t="n">
        <v>14</v>
      </c>
      <c r="B23" s="115" t="str">
        <f aca="false">VLOOKUP(A23,'ORÇ 1'!A:S,4,0)</f>
        <v>Nº 14 - AR CONDICIONADO 36.000 BTU's</v>
      </c>
      <c r="C23" s="116"/>
      <c r="D23" s="117" t="n">
        <f aca="false">VLOOKUP(A23,'ORÇ 1'!A:S,19,0)</f>
        <v>0</v>
      </c>
      <c r="E23" s="118" t="n">
        <v>1</v>
      </c>
      <c r="F23" s="119" t="n">
        <f aca="false">E23*$D23</f>
        <v>0</v>
      </c>
      <c r="G23" s="118"/>
      <c r="H23" s="119"/>
      <c r="I23" s="123"/>
      <c r="J23" s="122"/>
      <c r="K23" s="120" t="n">
        <f aca="false">E23+G23+I23</f>
        <v>1</v>
      </c>
      <c r="L23" s="121" t="n">
        <f aca="false">F23+H23+J23</f>
        <v>0</v>
      </c>
    </row>
    <row r="24" customFormat="false" ht="19.5" hidden="false" customHeight="true" outlineLevel="0" collapsed="false">
      <c r="A24" s="111" t="n">
        <v>15</v>
      </c>
      <c r="B24" s="115" t="str">
        <f aca="false">VLOOKUP(A24,'ORÇ 1'!A:S,4,0)</f>
        <v>Nº 15 - AR CONDICIONADO 36.000 BTU's</v>
      </c>
      <c r="C24" s="116"/>
      <c r="D24" s="117" t="n">
        <f aca="false">VLOOKUP(A24,'ORÇ 1'!A:S,19,0)</f>
        <v>0</v>
      </c>
      <c r="E24" s="118" t="n">
        <v>1</v>
      </c>
      <c r="F24" s="119" t="n">
        <f aca="false">E24*$D24</f>
        <v>0</v>
      </c>
      <c r="G24" s="118"/>
      <c r="H24" s="119"/>
      <c r="I24" s="123"/>
      <c r="J24" s="122"/>
      <c r="K24" s="120" t="n">
        <f aca="false">E24+G24+I24</f>
        <v>1</v>
      </c>
      <c r="L24" s="121" t="n">
        <f aca="false">F24+H24+J24</f>
        <v>0</v>
      </c>
    </row>
    <row r="25" customFormat="false" ht="19.5" hidden="false" customHeight="true" outlineLevel="0" collapsed="false">
      <c r="A25" s="111" t="n">
        <v>16</v>
      </c>
      <c r="B25" s="115" t="str">
        <f aca="false">VLOOKUP(A25,'ORÇ 1'!A:S,4,0)</f>
        <v>Nº 16 - AR CONDICIONADO 36.000 BTU's</v>
      </c>
      <c r="C25" s="116"/>
      <c r="D25" s="117" t="n">
        <f aca="false">VLOOKUP(A25,'ORÇ 1'!A:S,19,0)</f>
        <v>0</v>
      </c>
      <c r="E25" s="118" t="n">
        <v>1</v>
      </c>
      <c r="F25" s="119" t="n">
        <f aca="false">E25*$D25</f>
        <v>0</v>
      </c>
      <c r="G25" s="118"/>
      <c r="H25" s="119"/>
      <c r="I25" s="123"/>
      <c r="J25" s="122"/>
      <c r="K25" s="120" t="n">
        <f aca="false">E25+G25+I25</f>
        <v>1</v>
      </c>
      <c r="L25" s="121" t="n">
        <f aca="false">F25+H25+J25</f>
        <v>0</v>
      </c>
    </row>
    <row r="26" customFormat="false" ht="19.5" hidden="false" customHeight="true" outlineLevel="0" collapsed="false">
      <c r="A26" s="111" t="n">
        <v>17</v>
      </c>
      <c r="B26" s="115" t="str">
        <f aca="false">VLOOKUP(A26,'ORÇ 1'!A:S,4,0)</f>
        <v>Nº 17 - AR CONDICIONADO 36.000 BTU's</v>
      </c>
      <c r="C26" s="116"/>
      <c r="D26" s="117" t="n">
        <f aca="false">VLOOKUP(A26,'ORÇ 1'!A:S,19,0)</f>
        <v>0</v>
      </c>
      <c r="E26" s="118" t="n">
        <v>1</v>
      </c>
      <c r="F26" s="119" t="n">
        <f aca="false">E26*$D26</f>
        <v>0</v>
      </c>
      <c r="G26" s="118"/>
      <c r="H26" s="119"/>
      <c r="I26" s="123"/>
      <c r="J26" s="122"/>
      <c r="K26" s="120" t="n">
        <f aca="false">E26+G26+I26</f>
        <v>1</v>
      </c>
      <c r="L26" s="121" t="n">
        <f aca="false">F26+H26+J26</f>
        <v>0</v>
      </c>
    </row>
    <row r="27" customFormat="false" ht="19.5" hidden="false" customHeight="true" outlineLevel="0" collapsed="false">
      <c r="A27" s="111" t="n">
        <v>18</v>
      </c>
      <c r="B27" s="115" t="str">
        <f aca="false">VLOOKUP(A27,'ORÇ 1'!A:S,4,0)</f>
        <v>Nº 18 - AR CONDICIONADO 36.000 BTU's</v>
      </c>
      <c r="C27" s="116"/>
      <c r="D27" s="117" t="n">
        <f aca="false">VLOOKUP(A27,'ORÇ 1'!A:S,19,0)</f>
        <v>0</v>
      </c>
      <c r="E27" s="118" t="n">
        <v>1</v>
      </c>
      <c r="F27" s="119" t="n">
        <f aca="false">E27*$D27</f>
        <v>0</v>
      </c>
      <c r="G27" s="118"/>
      <c r="H27" s="119"/>
      <c r="I27" s="123"/>
      <c r="J27" s="122"/>
      <c r="K27" s="120" t="n">
        <f aca="false">E27+G27+I27</f>
        <v>1</v>
      </c>
      <c r="L27" s="121" t="n">
        <f aca="false">F27+H27+J27</f>
        <v>0</v>
      </c>
    </row>
    <row r="28" customFormat="false" ht="19.5" hidden="false" customHeight="true" outlineLevel="0" collapsed="false">
      <c r="A28" s="111" t="n">
        <v>19</v>
      </c>
      <c r="B28" s="115" t="str">
        <f aca="false">VLOOKUP(A28,'ORÇ 1'!A:S,4,0)</f>
        <v>Nº 19 - AR CONDICIONADO 36.000 BTU's</v>
      </c>
      <c r="C28" s="116"/>
      <c r="D28" s="117" t="n">
        <f aca="false">VLOOKUP(A28,'ORÇ 1'!A:S,19,0)</f>
        <v>0</v>
      </c>
      <c r="E28" s="118" t="n">
        <v>1</v>
      </c>
      <c r="F28" s="119" t="n">
        <f aca="false">E28*$D28</f>
        <v>0</v>
      </c>
      <c r="G28" s="118"/>
      <c r="H28" s="119"/>
      <c r="I28" s="123"/>
      <c r="J28" s="122"/>
      <c r="K28" s="120" t="n">
        <f aca="false">E28+G28+I28</f>
        <v>1</v>
      </c>
      <c r="L28" s="121" t="n">
        <f aca="false">F28+H28+J28</f>
        <v>0</v>
      </c>
    </row>
    <row r="29" customFormat="false" ht="19.5" hidden="false" customHeight="true" outlineLevel="0" collapsed="false">
      <c r="A29" s="111" t="n">
        <v>20</v>
      </c>
      <c r="B29" s="115" t="str">
        <f aca="false">VLOOKUP(A29,'ORÇ 1'!A:S,4,0)</f>
        <v>Nº 20 - AR CONDICIONADO 36.000 BTU's</v>
      </c>
      <c r="C29" s="116"/>
      <c r="D29" s="117" t="n">
        <f aca="false">VLOOKUP(A29,'ORÇ 1'!A:S,19,0)</f>
        <v>0</v>
      </c>
      <c r="E29" s="118" t="n">
        <v>1</v>
      </c>
      <c r="F29" s="119" t="n">
        <f aca="false">E29*$D29</f>
        <v>0</v>
      </c>
      <c r="G29" s="118"/>
      <c r="H29" s="119"/>
      <c r="I29" s="123"/>
      <c r="J29" s="122"/>
      <c r="K29" s="120" t="n">
        <f aca="false">E29+G29+I29</f>
        <v>1</v>
      </c>
      <c r="L29" s="121" t="n">
        <f aca="false">F29+H29+J29</f>
        <v>0</v>
      </c>
    </row>
    <row r="30" customFormat="false" ht="19.5" hidden="false" customHeight="true" outlineLevel="0" collapsed="false">
      <c r="A30" s="111" t="n">
        <v>21</v>
      </c>
      <c r="B30" s="115" t="str">
        <f aca="false">VLOOKUP(A30,'ORÇ 1'!A:S,4,0)</f>
        <v>Nº 21 - AR CONDICIONADO 36.000 BTU's</v>
      </c>
      <c r="C30" s="116"/>
      <c r="D30" s="117" t="n">
        <f aca="false">VLOOKUP(A30,'ORÇ 1'!A:S,19,0)</f>
        <v>0</v>
      </c>
      <c r="E30" s="118" t="n">
        <v>1</v>
      </c>
      <c r="F30" s="119" t="n">
        <f aca="false">E30*$D30</f>
        <v>0</v>
      </c>
      <c r="G30" s="118"/>
      <c r="H30" s="119"/>
      <c r="I30" s="123"/>
      <c r="J30" s="122"/>
      <c r="K30" s="120" t="n">
        <f aca="false">E30+G30+I30</f>
        <v>1</v>
      </c>
      <c r="L30" s="121" t="n">
        <f aca="false">F30+H30+J30</f>
        <v>0</v>
      </c>
    </row>
    <row r="31" customFormat="false" ht="19.5" hidden="false" customHeight="true" outlineLevel="0" collapsed="false">
      <c r="A31" s="111" t="n">
        <v>22</v>
      </c>
      <c r="B31" s="115" t="str">
        <f aca="false">VLOOKUP(A31,'ORÇ 1'!A:S,4,0)</f>
        <v>Nº 22 - AR CONDICIONADO 36.000 BTU's</v>
      </c>
      <c r="C31" s="116"/>
      <c r="D31" s="117" t="n">
        <f aca="false">VLOOKUP(A31,'ORÇ 1'!A:S,19,0)</f>
        <v>0</v>
      </c>
      <c r="E31" s="118" t="n">
        <v>1</v>
      </c>
      <c r="F31" s="119" t="n">
        <f aca="false">E31*$D31</f>
        <v>0</v>
      </c>
      <c r="G31" s="118"/>
      <c r="H31" s="119"/>
      <c r="I31" s="123"/>
      <c r="J31" s="122"/>
      <c r="K31" s="120" t="n">
        <f aca="false">E31+G31+I31</f>
        <v>1</v>
      </c>
      <c r="L31" s="121" t="n">
        <f aca="false">F31+H31+J31</f>
        <v>0</v>
      </c>
    </row>
    <row r="32" customFormat="false" ht="19.5" hidden="false" customHeight="true" outlineLevel="0" collapsed="false">
      <c r="A32" s="111" t="n">
        <v>23</v>
      </c>
      <c r="B32" s="115" t="str">
        <f aca="false">VLOOKUP(A32,'ORÇ 1'!A:S,4,0)</f>
        <v>EXAUSTÃO BIBLIOTECA</v>
      </c>
      <c r="C32" s="116"/>
      <c r="D32" s="117" t="n">
        <f aca="false">VLOOKUP(A32,'ORÇ 1'!A:S,19,0)</f>
        <v>0</v>
      </c>
      <c r="E32" s="118" t="n">
        <v>1</v>
      </c>
      <c r="F32" s="119" t="n">
        <f aca="false">E32*$D32</f>
        <v>0</v>
      </c>
      <c r="G32" s="118"/>
      <c r="H32" s="119"/>
      <c r="I32" s="123"/>
      <c r="J32" s="122"/>
      <c r="K32" s="120" t="n">
        <f aca="false">E32+G32+I32</f>
        <v>1</v>
      </c>
      <c r="L32" s="121" t="n">
        <f aca="false">F32+H32+J32</f>
        <v>0</v>
      </c>
    </row>
    <row r="33" customFormat="false" ht="19.5" hidden="false" customHeight="true" outlineLevel="0" collapsed="false">
      <c r="A33" s="111"/>
      <c r="B33" s="115"/>
      <c r="C33" s="116"/>
      <c r="D33" s="117"/>
      <c r="E33" s="118"/>
      <c r="F33" s="119"/>
      <c r="G33" s="118"/>
      <c r="H33" s="119"/>
      <c r="I33" s="123"/>
      <c r="J33" s="122"/>
      <c r="K33" s="120"/>
      <c r="L33" s="121"/>
    </row>
    <row r="34" customFormat="false" ht="19.5" hidden="false" customHeight="true" outlineLevel="0" collapsed="false">
      <c r="A34" s="111"/>
      <c r="B34" s="115" t="s">
        <v>571</v>
      </c>
      <c r="C34" s="116"/>
      <c r="D34" s="117"/>
      <c r="E34" s="118"/>
      <c r="F34" s="119"/>
      <c r="G34" s="118"/>
      <c r="H34" s="119"/>
      <c r="I34" s="123"/>
      <c r="J34" s="122"/>
      <c r="K34" s="120"/>
      <c r="L34" s="121"/>
    </row>
    <row r="35" customFormat="false" ht="19.5" hidden="false" customHeight="true" outlineLevel="0" collapsed="false">
      <c r="A35" s="111" t="n">
        <v>1</v>
      </c>
      <c r="B35" s="115" t="str">
        <f aca="false">VLOOKUP(A35,'ORÇ 2'!A:S,4,0)</f>
        <v>Nº 23 - AR CONDICIONADO 9.000 BTU's</v>
      </c>
      <c r="C35" s="116"/>
      <c r="D35" s="117" t="n">
        <f aca="false">VLOOKUP(A35,'ORÇ 2'!A:S,19,0)</f>
        <v>0</v>
      </c>
      <c r="E35" s="118"/>
      <c r="F35" s="119"/>
      <c r="G35" s="118" t="n">
        <v>1</v>
      </c>
      <c r="H35" s="119" t="n">
        <f aca="false">G35*$D35</f>
        <v>0</v>
      </c>
      <c r="I35" s="118"/>
      <c r="J35" s="119"/>
      <c r="K35" s="120" t="n">
        <f aca="false">E35+G35+I35</f>
        <v>1</v>
      </c>
      <c r="L35" s="121" t="n">
        <f aca="false">F35+H35+J35</f>
        <v>0</v>
      </c>
    </row>
    <row r="36" customFormat="false" ht="19.5" hidden="false" customHeight="true" outlineLevel="0" collapsed="false">
      <c r="A36" s="111" t="n">
        <v>2</v>
      </c>
      <c r="B36" s="115" t="str">
        <f aca="false">VLOOKUP(A36,'ORÇ 2'!A:S,4,0)</f>
        <v>Nº 24 - AR CONDICIONADO 9.000 BTU's</v>
      </c>
      <c r="C36" s="116"/>
      <c r="D36" s="117" t="n">
        <f aca="false">VLOOKUP(A36,'ORÇ 2'!A:S,19,0)</f>
        <v>0</v>
      </c>
      <c r="E36" s="118"/>
      <c r="F36" s="119"/>
      <c r="G36" s="118" t="n">
        <v>1</v>
      </c>
      <c r="H36" s="119" t="n">
        <f aca="false">G36*$D36</f>
        <v>0</v>
      </c>
      <c r="I36" s="118"/>
      <c r="J36" s="119"/>
      <c r="K36" s="120" t="n">
        <f aca="false">E36+G36+I36</f>
        <v>1</v>
      </c>
      <c r="L36" s="121" t="n">
        <f aca="false">F36+H36+J36</f>
        <v>0</v>
      </c>
    </row>
    <row r="37" customFormat="false" ht="19.5" hidden="false" customHeight="true" outlineLevel="0" collapsed="false">
      <c r="A37" s="111" t="n">
        <v>3</v>
      </c>
      <c r="B37" s="115" t="str">
        <f aca="false">VLOOKUP(A37,'ORÇ 2'!A:S,4,0)</f>
        <v>Nº 38 - AR CONDICIONADO 9.000 BTU's</v>
      </c>
      <c r="C37" s="116"/>
      <c r="D37" s="117" t="n">
        <f aca="false">VLOOKUP(A37,'ORÇ 2'!A:S,19,0)</f>
        <v>0</v>
      </c>
      <c r="E37" s="118"/>
      <c r="F37" s="119"/>
      <c r="G37" s="118" t="n">
        <v>1</v>
      </c>
      <c r="H37" s="119" t="n">
        <f aca="false">G37*$D37</f>
        <v>0</v>
      </c>
      <c r="I37" s="118"/>
      <c r="J37" s="119"/>
      <c r="K37" s="120" t="n">
        <f aca="false">E37+G37+I37</f>
        <v>1</v>
      </c>
      <c r="L37" s="121" t="n">
        <f aca="false">F37+H37+J37</f>
        <v>0</v>
      </c>
    </row>
    <row r="38" customFormat="false" ht="19.5" hidden="false" customHeight="true" outlineLevel="0" collapsed="false">
      <c r="A38" s="111" t="n">
        <v>4</v>
      </c>
      <c r="B38" s="115" t="str">
        <f aca="false">VLOOKUP(A38,'ORÇ 2'!A:S,4,0)</f>
        <v>Nº 39 - AR CONDICIONADO 9.000 BTU's</v>
      </c>
      <c r="C38" s="116"/>
      <c r="D38" s="117" t="n">
        <f aca="false">VLOOKUP(A38,'ORÇ 2'!A:S,19,0)</f>
        <v>0</v>
      </c>
      <c r="E38" s="118"/>
      <c r="F38" s="119"/>
      <c r="G38" s="118" t="n">
        <v>1</v>
      </c>
      <c r="H38" s="119" t="n">
        <f aca="false">G38*$D38</f>
        <v>0</v>
      </c>
      <c r="I38" s="118"/>
      <c r="J38" s="119"/>
      <c r="K38" s="120" t="n">
        <f aca="false">E38+G38+I38</f>
        <v>1</v>
      </c>
      <c r="L38" s="121" t="n">
        <f aca="false">F38+H38+J38</f>
        <v>0</v>
      </c>
    </row>
    <row r="39" customFormat="false" ht="19.5" hidden="false" customHeight="true" outlineLevel="0" collapsed="false">
      <c r="A39" s="111" t="n">
        <v>5</v>
      </c>
      <c r="B39" s="115" t="str">
        <f aca="false">VLOOKUP(A39,'ORÇ 2'!A:S,4,0)</f>
        <v>Nº 40 - AR CONDICIONADO 9.000 BTU's</v>
      </c>
      <c r="C39" s="116"/>
      <c r="D39" s="117" t="n">
        <f aca="false">VLOOKUP(A39,'ORÇ 2'!A:S,19,0)</f>
        <v>0</v>
      </c>
      <c r="E39" s="118"/>
      <c r="F39" s="119"/>
      <c r="G39" s="118" t="n">
        <v>1</v>
      </c>
      <c r="H39" s="119" t="n">
        <f aca="false">G39*$D39</f>
        <v>0</v>
      </c>
      <c r="I39" s="118"/>
      <c r="J39" s="119"/>
      <c r="K39" s="120" t="n">
        <f aca="false">E39+G39+I39</f>
        <v>1</v>
      </c>
      <c r="L39" s="121" t="n">
        <f aca="false">F39+H39+J39</f>
        <v>0</v>
      </c>
    </row>
    <row r="40" customFormat="false" ht="19.5" hidden="false" customHeight="true" outlineLevel="0" collapsed="false">
      <c r="A40" s="111" t="n">
        <v>6</v>
      </c>
      <c r="B40" s="115" t="str">
        <f aca="false">VLOOKUP(A40,'ORÇ 2'!A:S,4,0)</f>
        <v>Nº 41 - AR CONDICIONADO 9.000 BTU's</v>
      </c>
      <c r="C40" s="116"/>
      <c r="D40" s="117" t="n">
        <f aca="false">VLOOKUP(A40,'ORÇ 2'!A:S,19,0)</f>
        <v>0</v>
      </c>
      <c r="E40" s="118"/>
      <c r="F40" s="119"/>
      <c r="G40" s="118" t="n">
        <v>1</v>
      </c>
      <c r="H40" s="119" t="n">
        <f aca="false">G40*$D40</f>
        <v>0</v>
      </c>
      <c r="I40" s="118"/>
      <c r="J40" s="119"/>
      <c r="K40" s="120" t="n">
        <f aca="false">E40+G40+I40</f>
        <v>1</v>
      </c>
      <c r="L40" s="121" t="n">
        <f aca="false">F40+H40+J40</f>
        <v>0</v>
      </c>
    </row>
    <row r="41" customFormat="false" ht="19.5" hidden="false" customHeight="true" outlineLevel="0" collapsed="false">
      <c r="A41" s="111" t="n">
        <v>7</v>
      </c>
      <c r="B41" s="115" t="str">
        <f aca="false">VLOOKUP(A41,'ORÇ 2'!A:S,4,0)</f>
        <v>Nº 42 - AR CONDICIONADO 36.000 BTU's</v>
      </c>
      <c r="C41" s="116"/>
      <c r="D41" s="117" t="n">
        <f aca="false">VLOOKUP(A41,'ORÇ 2'!A:S,19,0)</f>
        <v>0</v>
      </c>
      <c r="E41" s="118"/>
      <c r="F41" s="119"/>
      <c r="G41" s="118" t="n">
        <v>1</v>
      </c>
      <c r="H41" s="119" t="n">
        <f aca="false">G41*$D41</f>
        <v>0</v>
      </c>
      <c r="I41" s="118"/>
      <c r="J41" s="119"/>
      <c r="K41" s="120" t="n">
        <f aca="false">E41+G41+I41</f>
        <v>1</v>
      </c>
      <c r="L41" s="121" t="n">
        <f aca="false">F41+H41+J41</f>
        <v>0</v>
      </c>
    </row>
    <row r="42" customFormat="false" ht="19.5" hidden="false" customHeight="true" outlineLevel="0" collapsed="false">
      <c r="A42" s="111" t="n">
        <v>8</v>
      </c>
      <c r="B42" s="115" t="str">
        <f aca="false">VLOOKUP(A42,'ORÇ 2'!A:S,4,0)</f>
        <v>Nº 43 - AR CONDICIONADO 36.000 BTU's</v>
      </c>
      <c r="C42" s="116"/>
      <c r="D42" s="117" t="n">
        <f aca="false">VLOOKUP(A42,'ORÇ 2'!A:S,19,0)</f>
        <v>0</v>
      </c>
      <c r="E42" s="118"/>
      <c r="F42" s="119"/>
      <c r="G42" s="118" t="n">
        <v>1</v>
      </c>
      <c r="H42" s="119" t="n">
        <f aca="false">G42*$D42</f>
        <v>0</v>
      </c>
      <c r="I42" s="118"/>
      <c r="J42" s="119"/>
      <c r="K42" s="120" t="n">
        <f aca="false">E42+G42+I42</f>
        <v>1</v>
      </c>
      <c r="L42" s="121" t="n">
        <f aca="false">F42+H42+J42</f>
        <v>0</v>
      </c>
    </row>
    <row r="43" customFormat="false" ht="19.5" hidden="false" customHeight="true" outlineLevel="0" collapsed="false">
      <c r="A43" s="111" t="n">
        <v>9</v>
      </c>
      <c r="B43" s="115" t="str">
        <f aca="false">VLOOKUP(A43,'ORÇ 2'!A:S,4,0)</f>
        <v>Nº 44 - AR CONDICIONADO 9.000 BTU's</v>
      </c>
      <c r="C43" s="116"/>
      <c r="D43" s="117" t="n">
        <f aca="false">VLOOKUP(A43,'ORÇ 2'!A:S,19,0)</f>
        <v>0</v>
      </c>
      <c r="E43" s="118"/>
      <c r="F43" s="119"/>
      <c r="G43" s="118" t="n">
        <v>1</v>
      </c>
      <c r="H43" s="119" t="n">
        <f aca="false">G43*$D43</f>
        <v>0</v>
      </c>
      <c r="I43" s="118"/>
      <c r="J43" s="119"/>
      <c r="K43" s="120" t="n">
        <f aca="false">E43+G43+I43</f>
        <v>1</v>
      </c>
      <c r="L43" s="121" t="n">
        <f aca="false">F43+H43+J43</f>
        <v>0</v>
      </c>
    </row>
    <row r="44" customFormat="false" ht="19.5" hidden="false" customHeight="true" outlineLevel="0" collapsed="false">
      <c r="A44" s="111" t="n">
        <v>10</v>
      </c>
      <c r="B44" s="115" t="str">
        <f aca="false">VLOOKUP(A44,'ORÇ 2'!A:S,4,0)</f>
        <v>Nº 45 - AR CONDICIONADO 9.000 BTU's</v>
      </c>
      <c r="C44" s="116"/>
      <c r="D44" s="117" t="n">
        <f aca="false">VLOOKUP(A44,'ORÇ 2'!A:S,19,0)</f>
        <v>0</v>
      </c>
      <c r="E44" s="118"/>
      <c r="F44" s="119"/>
      <c r="G44" s="118" t="n">
        <v>1</v>
      </c>
      <c r="H44" s="119" t="n">
        <f aca="false">G44*$D44</f>
        <v>0</v>
      </c>
      <c r="I44" s="118"/>
      <c r="J44" s="119"/>
      <c r="K44" s="120" t="n">
        <f aca="false">E44+G44+I44</f>
        <v>1</v>
      </c>
      <c r="L44" s="121" t="n">
        <f aca="false">F44+H44+J44</f>
        <v>0</v>
      </c>
    </row>
    <row r="45" customFormat="false" ht="19.5" hidden="false" customHeight="true" outlineLevel="0" collapsed="false">
      <c r="A45" s="111" t="n">
        <v>11</v>
      </c>
      <c r="B45" s="115" t="str">
        <f aca="false">VLOOKUP(A45,'ORÇ 2'!A:S,4,0)</f>
        <v>Nº 52 - AR CONDICIONADO 24.000 BTU's</v>
      </c>
      <c r="C45" s="116"/>
      <c r="D45" s="117" t="n">
        <f aca="false">VLOOKUP(A45,'ORÇ 2'!A:S,19,0)</f>
        <v>0</v>
      </c>
      <c r="E45" s="118"/>
      <c r="F45" s="119"/>
      <c r="G45" s="118" t="n">
        <v>1</v>
      </c>
      <c r="H45" s="119" t="n">
        <f aca="false">G45*$D45</f>
        <v>0</v>
      </c>
      <c r="I45" s="118"/>
      <c r="J45" s="119"/>
      <c r="K45" s="120" t="n">
        <f aca="false">E45+G45+I45</f>
        <v>1</v>
      </c>
      <c r="L45" s="121" t="n">
        <f aca="false">F45+H45+J45</f>
        <v>0</v>
      </c>
    </row>
    <row r="46" customFormat="false" ht="19.5" hidden="false" customHeight="true" outlineLevel="0" collapsed="false">
      <c r="A46" s="111" t="n">
        <v>12</v>
      </c>
      <c r="B46" s="115" t="str">
        <f aca="false">VLOOKUP(A46,'ORÇ 2'!A:S,4,0)</f>
        <v>Nº 53 - AR CONDICIONADO 24.000 BTU's</v>
      </c>
      <c r="C46" s="116"/>
      <c r="D46" s="117" t="n">
        <f aca="false">VLOOKUP(A46,'ORÇ 2'!A:S,19,0)</f>
        <v>0</v>
      </c>
      <c r="E46" s="118"/>
      <c r="F46" s="119"/>
      <c r="G46" s="118" t="n">
        <v>1</v>
      </c>
      <c r="H46" s="119" t="n">
        <f aca="false">G46*$D46</f>
        <v>0</v>
      </c>
      <c r="I46" s="118"/>
      <c r="J46" s="119"/>
      <c r="K46" s="120" t="n">
        <f aca="false">E46+G46+I46</f>
        <v>1</v>
      </c>
      <c r="L46" s="121" t="n">
        <f aca="false">F46+H46+J46</f>
        <v>0</v>
      </c>
    </row>
    <row r="47" customFormat="false" ht="19.5" hidden="false" customHeight="true" outlineLevel="0" collapsed="false">
      <c r="A47" s="111" t="n">
        <v>13</v>
      </c>
      <c r="B47" s="115" t="str">
        <f aca="false">VLOOKUP(A47,'ORÇ 2'!A:S,4,0)</f>
        <v>Nº 54 - AR CONDICIONADO 24.000 BTU's</v>
      </c>
      <c r="C47" s="116"/>
      <c r="D47" s="117" t="n">
        <f aca="false">VLOOKUP(A47,'ORÇ 2'!A:S,19,0)</f>
        <v>0</v>
      </c>
      <c r="E47" s="118"/>
      <c r="F47" s="119"/>
      <c r="G47" s="118" t="n">
        <v>1</v>
      </c>
      <c r="H47" s="119" t="n">
        <f aca="false">G47*$D47</f>
        <v>0</v>
      </c>
      <c r="I47" s="118"/>
      <c r="J47" s="119"/>
      <c r="K47" s="120" t="n">
        <f aca="false">E47+G47+I47</f>
        <v>1</v>
      </c>
      <c r="L47" s="121" t="n">
        <f aca="false">F47+H47+J47</f>
        <v>0</v>
      </c>
    </row>
    <row r="48" customFormat="false" ht="19.5" hidden="false" customHeight="true" outlineLevel="0" collapsed="false">
      <c r="A48" s="111" t="n">
        <v>14</v>
      </c>
      <c r="B48" s="115" t="str">
        <f aca="false">VLOOKUP(A48,'ORÇ 2'!A:S,4,0)</f>
        <v>Nº 55 - AR CONDICIONADO 24.000 BTU's</v>
      </c>
      <c r="C48" s="116"/>
      <c r="D48" s="117" t="n">
        <f aca="false">VLOOKUP(A48,'ORÇ 2'!A:S,19,0)</f>
        <v>0</v>
      </c>
      <c r="E48" s="118"/>
      <c r="F48" s="119"/>
      <c r="G48" s="118" t="n">
        <v>1</v>
      </c>
      <c r="H48" s="119" t="n">
        <f aca="false">G48*$D48</f>
        <v>0</v>
      </c>
      <c r="I48" s="118"/>
      <c r="J48" s="119"/>
      <c r="K48" s="120" t="n">
        <f aca="false">E48+G48+I48</f>
        <v>1</v>
      </c>
      <c r="L48" s="121" t="n">
        <f aca="false">F48+H48+J48</f>
        <v>0</v>
      </c>
    </row>
    <row r="49" customFormat="false" ht="19.5" hidden="false" customHeight="true" outlineLevel="0" collapsed="false">
      <c r="A49" s="111" t="n">
        <v>15</v>
      </c>
      <c r="B49" s="115" t="str">
        <f aca="false">VLOOKUP(A49,'ORÇ 2'!A:S,4,0)</f>
        <v>Nº 56 - AR CONDICIONADO 60.000 BTU's</v>
      </c>
      <c r="C49" s="116"/>
      <c r="D49" s="117" t="n">
        <f aca="false">VLOOKUP(A49,'ORÇ 2'!A:S,19,0)</f>
        <v>0</v>
      </c>
      <c r="E49" s="118"/>
      <c r="F49" s="119"/>
      <c r="G49" s="118" t="n">
        <v>1</v>
      </c>
      <c r="H49" s="119" t="n">
        <f aca="false">G49*$D49</f>
        <v>0</v>
      </c>
      <c r="I49" s="118"/>
      <c r="J49" s="119"/>
      <c r="K49" s="120" t="n">
        <f aca="false">E49+G49+I49</f>
        <v>1</v>
      </c>
      <c r="L49" s="121" t="n">
        <f aca="false">F49+H49+J49</f>
        <v>0</v>
      </c>
    </row>
    <row r="50" customFormat="false" ht="19.5" hidden="false" customHeight="true" outlineLevel="0" collapsed="false">
      <c r="A50" s="111" t="n">
        <v>16</v>
      </c>
      <c r="B50" s="115" t="str">
        <f aca="false">VLOOKUP(A50,'ORÇ 2'!A:S,4,0)</f>
        <v>Nº 57 - AR CONDICIONADO 60.000 BTU's</v>
      </c>
      <c r="C50" s="116"/>
      <c r="D50" s="117" t="n">
        <f aca="false">VLOOKUP(A50,'ORÇ 2'!A:S,19,0)</f>
        <v>0</v>
      </c>
      <c r="E50" s="118"/>
      <c r="F50" s="119"/>
      <c r="G50" s="118" t="n">
        <v>1</v>
      </c>
      <c r="H50" s="119" t="n">
        <f aca="false">G50*$D50</f>
        <v>0</v>
      </c>
      <c r="I50" s="118"/>
      <c r="J50" s="119"/>
      <c r="K50" s="120" t="n">
        <f aca="false">E50+G50+I50</f>
        <v>1</v>
      </c>
      <c r="L50" s="121" t="n">
        <f aca="false">F50+H50+J50</f>
        <v>0</v>
      </c>
    </row>
    <row r="51" customFormat="false" ht="19.5" hidden="false" customHeight="true" outlineLevel="0" collapsed="false">
      <c r="A51" s="111" t="n">
        <v>17</v>
      </c>
      <c r="B51" s="115" t="str">
        <f aca="false">VLOOKUP(A51,'ORÇ 2'!A:S,4,0)</f>
        <v>Nº 58 - AR CONDICIONADO 60.000 BTU's</v>
      </c>
      <c r="C51" s="116"/>
      <c r="D51" s="117" t="n">
        <f aca="false">VLOOKUP(A51,'ORÇ 2'!A:S,19,0)</f>
        <v>0</v>
      </c>
      <c r="E51" s="118"/>
      <c r="F51" s="119"/>
      <c r="G51" s="118" t="n">
        <v>1</v>
      </c>
      <c r="H51" s="119" t="n">
        <f aca="false">G51*$D51</f>
        <v>0</v>
      </c>
      <c r="I51" s="118"/>
      <c r="J51" s="119"/>
      <c r="K51" s="120" t="n">
        <f aca="false">E51+G51+I51</f>
        <v>1</v>
      </c>
      <c r="L51" s="121" t="n">
        <f aca="false">F51+H51+J51</f>
        <v>0</v>
      </c>
    </row>
    <row r="52" customFormat="false" ht="19.5" hidden="false" customHeight="true" outlineLevel="0" collapsed="false">
      <c r="A52" s="111" t="n">
        <v>18</v>
      </c>
      <c r="B52" s="115" t="str">
        <f aca="false">VLOOKUP(A52,'ORÇ 2'!A:S,4,0)</f>
        <v>Nº 59 - AR CONDICIONADO 60.000 BTU's</v>
      </c>
      <c r="C52" s="116"/>
      <c r="D52" s="117" t="n">
        <f aca="false">VLOOKUP(A52,'ORÇ 2'!A:S,19,0)</f>
        <v>0</v>
      </c>
      <c r="E52" s="118"/>
      <c r="F52" s="119"/>
      <c r="G52" s="118"/>
      <c r="H52" s="119"/>
      <c r="I52" s="118" t="n">
        <v>1</v>
      </c>
      <c r="J52" s="119" t="n">
        <f aca="false">I52*$D52</f>
        <v>0</v>
      </c>
      <c r="K52" s="120" t="n">
        <f aca="false">E52+G52+I52</f>
        <v>1</v>
      </c>
      <c r="L52" s="121" t="n">
        <f aca="false">F52+H52+J52</f>
        <v>0</v>
      </c>
    </row>
    <row r="53" customFormat="false" ht="19.5" hidden="false" customHeight="true" outlineLevel="0" collapsed="false">
      <c r="A53" s="111" t="n">
        <v>19</v>
      </c>
      <c r="B53" s="115" t="str">
        <f aca="false">VLOOKUP(A53,'ORÇ 2'!A:S,4,0)</f>
        <v>Nº 60 - AR CONDICIONADO 60.000 BTU's</v>
      </c>
      <c r="C53" s="116"/>
      <c r="D53" s="117" t="n">
        <f aca="false">VLOOKUP(A53,'ORÇ 2'!A:S,19,0)</f>
        <v>0</v>
      </c>
      <c r="E53" s="118"/>
      <c r="F53" s="119"/>
      <c r="G53" s="118"/>
      <c r="H53" s="119"/>
      <c r="I53" s="118" t="n">
        <v>1</v>
      </c>
      <c r="J53" s="119" t="n">
        <f aca="false">I53*$D53</f>
        <v>0</v>
      </c>
      <c r="K53" s="120" t="n">
        <f aca="false">E53+G53+I53</f>
        <v>1</v>
      </c>
      <c r="L53" s="121" t="n">
        <f aca="false">F53+H53+J53</f>
        <v>0</v>
      </c>
    </row>
    <row r="54" customFormat="false" ht="19.5" hidden="false" customHeight="true" outlineLevel="0" collapsed="false">
      <c r="A54" s="111" t="n">
        <v>20</v>
      </c>
      <c r="B54" s="115" t="str">
        <f aca="false">VLOOKUP(A54,'ORÇ 2'!A:S,4,0)</f>
        <v>Nº 61 - AR CONDICIONADO 60.000 BTU's</v>
      </c>
      <c r="C54" s="116"/>
      <c r="D54" s="117" t="n">
        <f aca="false">VLOOKUP(A54,'ORÇ 2'!A:S,19,0)</f>
        <v>0</v>
      </c>
      <c r="E54" s="118"/>
      <c r="F54" s="119"/>
      <c r="G54" s="118"/>
      <c r="H54" s="119"/>
      <c r="I54" s="118" t="n">
        <v>1</v>
      </c>
      <c r="J54" s="119" t="n">
        <f aca="false">I54*$D54</f>
        <v>0</v>
      </c>
      <c r="K54" s="120" t="n">
        <f aca="false">E54+G54+I54</f>
        <v>1</v>
      </c>
      <c r="L54" s="121" t="n">
        <f aca="false">F54+H54+J54</f>
        <v>0</v>
      </c>
    </row>
    <row r="55" customFormat="false" ht="19.5" hidden="false" customHeight="true" outlineLevel="0" collapsed="false">
      <c r="A55" s="111" t="n">
        <v>21</v>
      </c>
      <c r="B55" s="115" t="str">
        <f aca="false">VLOOKUP(A55,'ORÇ 2'!A:S,4,0)</f>
        <v>Nº 62 - AR CONDICIONADO 60.000 BTU's</v>
      </c>
      <c r="C55" s="116"/>
      <c r="D55" s="117" t="n">
        <f aca="false">VLOOKUP(A55,'ORÇ 2'!A:S,19,0)</f>
        <v>0</v>
      </c>
      <c r="E55" s="118"/>
      <c r="F55" s="119"/>
      <c r="G55" s="118"/>
      <c r="H55" s="119"/>
      <c r="I55" s="118" t="n">
        <v>1</v>
      </c>
      <c r="J55" s="119" t="n">
        <f aca="false">I55*$D55</f>
        <v>0</v>
      </c>
      <c r="K55" s="120" t="n">
        <f aca="false">E55+G55+I55</f>
        <v>1</v>
      </c>
      <c r="L55" s="121" t="n">
        <f aca="false">F55+H55+J55</f>
        <v>0</v>
      </c>
    </row>
    <row r="56" customFormat="false" ht="19.5" hidden="false" customHeight="true" outlineLevel="0" collapsed="false">
      <c r="A56" s="111" t="n">
        <v>22</v>
      </c>
      <c r="B56" s="115" t="str">
        <f aca="false">VLOOKUP(A56,'ORÇ 2'!A:S,4,0)</f>
        <v>Nº 63 - AR CONDICIONADO 60.000 BTU's</v>
      </c>
      <c r="C56" s="116"/>
      <c r="D56" s="117" t="n">
        <f aca="false">VLOOKUP(A56,'ORÇ 2'!A:S,19,0)</f>
        <v>0</v>
      </c>
      <c r="E56" s="118"/>
      <c r="F56" s="119"/>
      <c r="G56" s="118"/>
      <c r="H56" s="119"/>
      <c r="I56" s="118" t="n">
        <v>1</v>
      </c>
      <c r="J56" s="119" t="n">
        <f aca="false">I56*$D56</f>
        <v>0</v>
      </c>
      <c r="K56" s="120" t="n">
        <f aca="false">E56+G56+I56</f>
        <v>1</v>
      </c>
      <c r="L56" s="121" t="n">
        <f aca="false">F56+H56+J56</f>
        <v>0</v>
      </c>
    </row>
    <row r="57" customFormat="false" ht="19.5" hidden="false" customHeight="true" outlineLevel="0" collapsed="false">
      <c r="A57" s="111" t="n">
        <v>23</v>
      </c>
      <c r="B57" s="115" t="str">
        <f aca="false">VLOOKUP(A57,'ORÇ 2'!A:S,4,0)</f>
        <v>Nº 64 - AR CONDICIONADO 36.000 BTU's</v>
      </c>
      <c r="C57" s="116"/>
      <c r="D57" s="117" t="n">
        <f aca="false">VLOOKUP(A57,'ORÇ 2'!A:S,19,0)</f>
        <v>0</v>
      </c>
      <c r="E57" s="118"/>
      <c r="F57" s="119"/>
      <c r="G57" s="118"/>
      <c r="H57" s="119"/>
      <c r="I57" s="118" t="n">
        <v>1</v>
      </c>
      <c r="J57" s="119" t="n">
        <f aca="false">I57*$D57</f>
        <v>0</v>
      </c>
      <c r="K57" s="120" t="n">
        <f aca="false">E57+G57+I57</f>
        <v>1</v>
      </c>
      <c r="L57" s="121" t="n">
        <f aca="false">F57+H57+J57</f>
        <v>0</v>
      </c>
    </row>
    <row r="58" customFormat="false" ht="19.5" hidden="false" customHeight="true" outlineLevel="0" collapsed="false">
      <c r="A58" s="111" t="n">
        <v>24</v>
      </c>
      <c r="B58" s="115" t="str">
        <f aca="false">VLOOKUP(A58,'ORÇ 2'!A:S,4,0)</f>
        <v>Nº 65 - AR CONDICIONADO 60.000 BTU's</v>
      </c>
      <c r="C58" s="116"/>
      <c r="D58" s="117" t="n">
        <f aca="false">VLOOKUP(A58,'ORÇ 2'!A:S,19,0)</f>
        <v>0</v>
      </c>
      <c r="E58" s="118"/>
      <c r="F58" s="119"/>
      <c r="G58" s="118"/>
      <c r="H58" s="119"/>
      <c r="I58" s="118" t="n">
        <v>1</v>
      </c>
      <c r="J58" s="119" t="n">
        <f aca="false">I58*$D58</f>
        <v>0</v>
      </c>
      <c r="K58" s="120" t="n">
        <f aca="false">E58+G58+I58</f>
        <v>1</v>
      </c>
      <c r="L58" s="121" t="n">
        <f aca="false">F58+H58+J58</f>
        <v>0</v>
      </c>
    </row>
    <row r="59" customFormat="false" ht="19.5" hidden="false" customHeight="true" outlineLevel="0" collapsed="false">
      <c r="A59" s="111" t="n">
        <v>25</v>
      </c>
      <c r="B59" s="115" t="str">
        <f aca="false">VLOOKUP(A59,'ORÇ 2'!A:S,4,0)</f>
        <v>Nº 66 - AR CONDICIONADO 60.000 BTU</v>
      </c>
      <c r="C59" s="116"/>
      <c r="D59" s="117" t="n">
        <f aca="false">VLOOKUP(A59,'ORÇ 2'!A:S,19,0)</f>
        <v>0</v>
      </c>
      <c r="E59" s="118"/>
      <c r="F59" s="119"/>
      <c r="G59" s="118"/>
      <c r="H59" s="119"/>
      <c r="I59" s="118" t="n">
        <v>1</v>
      </c>
      <c r="J59" s="119" t="n">
        <f aca="false">I59*$D59</f>
        <v>0</v>
      </c>
      <c r="K59" s="120" t="n">
        <f aca="false">E59+G59+I59</f>
        <v>1</v>
      </c>
      <c r="L59" s="121" t="n">
        <f aca="false">F59+H59+J59</f>
        <v>0</v>
      </c>
    </row>
    <row r="60" customFormat="false" ht="19.5" hidden="false" customHeight="true" outlineLevel="0" collapsed="false">
      <c r="A60" s="111" t="n">
        <v>26</v>
      </c>
      <c r="B60" s="115" t="str">
        <f aca="false">VLOOKUP(A60,'ORÇ 2'!A:S,4,0)</f>
        <v>Nº 67 - AR CONDICIONADO 9.000 BTU's</v>
      </c>
      <c r="C60" s="116"/>
      <c r="D60" s="117" t="n">
        <f aca="false">VLOOKUP(A60,'ORÇ 2'!A:S,19,0)</f>
        <v>0</v>
      </c>
      <c r="E60" s="118"/>
      <c r="F60" s="119"/>
      <c r="G60" s="118"/>
      <c r="H60" s="119"/>
      <c r="I60" s="118" t="n">
        <v>1</v>
      </c>
      <c r="J60" s="119" t="n">
        <f aca="false">I60*$D60</f>
        <v>0</v>
      </c>
      <c r="K60" s="120" t="n">
        <f aca="false">E60+G60+I60</f>
        <v>1</v>
      </c>
      <c r="L60" s="121" t="n">
        <f aca="false">F60+H60+J60</f>
        <v>0</v>
      </c>
    </row>
    <row r="61" customFormat="false" ht="19.5" hidden="false" customHeight="true" outlineLevel="0" collapsed="false">
      <c r="A61" s="111" t="n">
        <v>27</v>
      </c>
      <c r="B61" s="115" t="str">
        <f aca="false">VLOOKUP(A61,'ORÇ 2'!A:S,4,0)</f>
        <v>Nº 68 - AR CONDICIONADO 9.000 BTU's</v>
      </c>
      <c r="C61" s="116"/>
      <c r="D61" s="117" t="n">
        <f aca="false">VLOOKUP(A61,'ORÇ 2'!A:S,19,0)</f>
        <v>0</v>
      </c>
      <c r="E61" s="118"/>
      <c r="F61" s="119"/>
      <c r="G61" s="118"/>
      <c r="H61" s="119"/>
      <c r="I61" s="118" t="n">
        <v>1</v>
      </c>
      <c r="J61" s="119" t="n">
        <f aca="false">I61*$D61</f>
        <v>0</v>
      </c>
      <c r="K61" s="120" t="n">
        <f aca="false">E61+G61+I61</f>
        <v>1</v>
      </c>
      <c r="L61" s="121" t="n">
        <f aca="false">F61+H61+J61</f>
        <v>0</v>
      </c>
    </row>
    <row r="62" customFormat="false" ht="19.5" hidden="false" customHeight="true" outlineLevel="0" collapsed="false">
      <c r="A62" s="111" t="n">
        <v>28</v>
      </c>
      <c r="B62" s="115" t="str">
        <f aca="false">VLOOKUP(A62,'ORÇ 2'!A:S,4,0)</f>
        <v>Nº 69 - AR CONDICIONADO 9.000 BTU's</v>
      </c>
      <c r="C62" s="116"/>
      <c r="D62" s="117" t="n">
        <f aca="false">VLOOKUP(A62,'ORÇ 2'!A:S,19,0)</f>
        <v>0</v>
      </c>
      <c r="E62" s="118"/>
      <c r="F62" s="119"/>
      <c r="G62" s="118"/>
      <c r="H62" s="119"/>
      <c r="I62" s="118" t="n">
        <v>1</v>
      </c>
      <c r="J62" s="119" t="n">
        <f aca="false">I62*$D62</f>
        <v>0</v>
      </c>
      <c r="K62" s="120" t="n">
        <f aca="false">E62+G62+I62</f>
        <v>1</v>
      </c>
      <c r="L62" s="121" t="n">
        <f aca="false">F62+H62+J62</f>
        <v>0</v>
      </c>
    </row>
    <row r="63" customFormat="false" ht="19.5" hidden="false" customHeight="true" outlineLevel="0" collapsed="false">
      <c r="A63" s="111" t="n">
        <v>29</v>
      </c>
      <c r="B63" s="115" t="str">
        <f aca="false">VLOOKUP(A63,'ORÇ 2'!A:S,4,0)</f>
        <v>Nº 70 - AR CONDICIONADO 9.000 BTU's</v>
      </c>
      <c r="C63" s="116"/>
      <c r="D63" s="117" t="n">
        <f aca="false">VLOOKUP(A63,'ORÇ 2'!A:S,19,0)</f>
        <v>0</v>
      </c>
      <c r="E63" s="118"/>
      <c r="F63" s="119"/>
      <c r="G63" s="118"/>
      <c r="H63" s="119"/>
      <c r="I63" s="118" t="n">
        <v>1</v>
      </c>
      <c r="J63" s="119" t="n">
        <f aca="false">I63*$D63</f>
        <v>0</v>
      </c>
      <c r="K63" s="120" t="n">
        <f aca="false">E63+G63+I63</f>
        <v>1</v>
      </c>
      <c r="L63" s="121" t="n">
        <f aca="false">F63+H63+J63</f>
        <v>0</v>
      </c>
    </row>
    <row r="64" customFormat="false" ht="19.5" hidden="false" customHeight="true" outlineLevel="0" collapsed="false">
      <c r="A64" s="111" t="n">
        <v>30</v>
      </c>
      <c r="B64" s="115" t="str">
        <f aca="false">VLOOKUP(A64,'ORÇ 2'!A:S,4,0)</f>
        <v>EXAUSTÃO TEATRO</v>
      </c>
      <c r="C64" s="116"/>
      <c r="D64" s="117" t="n">
        <f aca="false">VLOOKUP(A64,'ORÇ 2'!A:S,19,0)</f>
        <v>0</v>
      </c>
      <c r="E64" s="118"/>
      <c r="F64" s="119"/>
      <c r="G64" s="118"/>
      <c r="H64" s="119"/>
      <c r="I64" s="118" t="n">
        <v>1</v>
      </c>
      <c r="J64" s="119" t="n">
        <f aca="false">I64*$D64</f>
        <v>0</v>
      </c>
      <c r="K64" s="120" t="n">
        <f aca="false">E64+G64+I64</f>
        <v>1</v>
      </c>
      <c r="L64" s="121" t="n">
        <f aca="false">F64+H64+J64</f>
        <v>0</v>
      </c>
    </row>
    <row r="65" customFormat="false" ht="19.5" hidden="false" customHeight="true" outlineLevel="0" collapsed="false">
      <c r="A65" s="111" t="n">
        <v>31</v>
      </c>
      <c r="B65" s="115" t="str">
        <f aca="false">VLOOKUP(A65,'ORÇ 2'!A:S,4,0)</f>
        <v>EXAUSTÃO BANHOS</v>
      </c>
      <c r="C65" s="116"/>
      <c r="D65" s="117" t="n">
        <f aca="false">VLOOKUP(A65,'ORÇ 2'!A:S,19,0)</f>
        <v>0</v>
      </c>
      <c r="E65" s="118"/>
      <c r="F65" s="119"/>
      <c r="G65" s="118"/>
      <c r="H65" s="119"/>
      <c r="I65" s="118" t="n">
        <v>1</v>
      </c>
      <c r="J65" s="119" t="n">
        <f aca="false">I65*$D65</f>
        <v>0</v>
      </c>
      <c r="K65" s="120" t="n">
        <f aca="false">E65+G65+I65</f>
        <v>1</v>
      </c>
      <c r="L65" s="121" t="n">
        <f aca="false">F65+H65+J65</f>
        <v>0</v>
      </c>
    </row>
    <row r="66" customFormat="false" ht="19.5" hidden="false" customHeight="true" outlineLevel="0" collapsed="false">
      <c r="A66" s="111" t="n">
        <v>32</v>
      </c>
      <c r="B66" s="115" t="str">
        <f aca="false">VLOOKUP(A66,'ORÇ 2'!A:S,4,0)</f>
        <v>MATERIAIS DE VENTILAÇÃO</v>
      </c>
      <c r="C66" s="116"/>
      <c r="D66" s="117" t="n">
        <f aca="false">VLOOKUP(A66,'ORÇ 2'!A:S,19,0)</f>
        <v>0</v>
      </c>
      <c r="E66" s="118"/>
      <c r="F66" s="119"/>
      <c r="G66" s="118"/>
      <c r="H66" s="119"/>
      <c r="I66" s="118" t="n">
        <v>1</v>
      </c>
      <c r="J66" s="119" t="n">
        <f aca="false">I66*$D66</f>
        <v>0</v>
      </c>
      <c r="K66" s="120" t="n">
        <f aca="false">E66+G66+I66</f>
        <v>1</v>
      </c>
      <c r="L66" s="121" t="n">
        <f aca="false">F66+H66+J66</f>
        <v>0</v>
      </c>
    </row>
    <row r="67" customFormat="false" ht="19.5" hidden="false" customHeight="true" outlineLevel="0" collapsed="false">
      <c r="A67" s="111"/>
      <c r="B67" s="115"/>
      <c r="C67" s="116"/>
      <c r="D67" s="117"/>
      <c r="E67" s="118"/>
      <c r="F67" s="119"/>
      <c r="G67" s="118"/>
      <c r="H67" s="119"/>
      <c r="I67" s="123"/>
      <c r="J67" s="122"/>
      <c r="K67" s="120"/>
      <c r="L67" s="121"/>
    </row>
    <row r="68" customFormat="false" ht="19.5" hidden="false" customHeight="true" outlineLevel="0" collapsed="false">
      <c r="A68" s="111"/>
      <c r="B68" s="115" t="s">
        <v>572</v>
      </c>
      <c r="C68" s="116"/>
      <c r="D68" s="117"/>
      <c r="E68" s="118"/>
      <c r="F68" s="119"/>
      <c r="G68" s="118"/>
      <c r="H68" s="119"/>
      <c r="I68" s="123"/>
      <c r="J68" s="122"/>
      <c r="K68" s="120"/>
      <c r="L68" s="121"/>
    </row>
    <row r="69" customFormat="false" ht="19.5" hidden="false" customHeight="true" outlineLevel="0" collapsed="false">
      <c r="A69" s="111" t="n">
        <v>1</v>
      </c>
      <c r="B69" s="115" t="str">
        <f aca="false">VLOOKUP(A69,'ORÇ 3'!A:S,4,0)</f>
        <v>Nº 25 - AR CONDICIONADO 24.000 BTU's</v>
      </c>
      <c r="C69" s="116"/>
      <c r="D69" s="117" t="n">
        <f aca="false">VLOOKUP(A69,'ORÇ 3'!A:S,19,0)</f>
        <v>0</v>
      </c>
      <c r="E69" s="118"/>
      <c r="F69" s="119"/>
      <c r="G69" s="118" t="n">
        <v>1</v>
      </c>
      <c r="H69" s="119" t="n">
        <f aca="false">G69*$D69</f>
        <v>0</v>
      </c>
      <c r="I69" s="118"/>
      <c r="J69" s="119"/>
      <c r="K69" s="120" t="n">
        <f aca="false">E69+G69+I69</f>
        <v>1</v>
      </c>
      <c r="L69" s="121" t="n">
        <f aca="false">F69+H69+J69</f>
        <v>0</v>
      </c>
    </row>
    <row r="70" customFormat="false" ht="19.5" hidden="false" customHeight="true" outlineLevel="0" collapsed="false">
      <c r="A70" s="111" t="n">
        <v>2</v>
      </c>
      <c r="B70" s="115" t="str">
        <f aca="false">VLOOKUP(A70,'ORÇ 3'!A:S,4,0)</f>
        <v>Nº 26 - AR CONDICIONADO 18.000 BTU's</v>
      </c>
      <c r="C70" s="116"/>
      <c r="D70" s="117" t="n">
        <f aca="false">VLOOKUP(A70,'ORÇ 3'!A:S,19,0)</f>
        <v>0</v>
      </c>
      <c r="E70" s="118"/>
      <c r="F70" s="119"/>
      <c r="G70" s="118" t="n">
        <v>1</v>
      </c>
      <c r="H70" s="119" t="n">
        <f aca="false">G70*$D70</f>
        <v>0</v>
      </c>
      <c r="I70" s="118"/>
      <c r="J70" s="119"/>
      <c r="K70" s="120" t="n">
        <f aca="false">E70+G70+I70</f>
        <v>1</v>
      </c>
      <c r="L70" s="121" t="n">
        <f aca="false">F70+H70+J70</f>
        <v>0</v>
      </c>
    </row>
    <row r="71" customFormat="false" ht="19.5" hidden="false" customHeight="true" outlineLevel="0" collapsed="false">
      <c r="A71" s="111" t="n">
        <v>3</v>
      </c>
      <c r="B71" s="115" t="str">
        <f aca="false">VLOOKUP(A71,'ORÇ 3'!A:S,4,0)</f>
        <v>Nº 27 - AR CONDICIONADO 18.000 BTU's</v>
      </c>
      <c r="C71" s="116"/>
      <c r="D71" s="117" t="n">
        <f aca="false">VLOOKUP(A71,'ORÇ 3'!A:S,19,0)</f>
        <v>0</v>
      </c>
      <c r="E71" s="118"/>
      <c r="F71" s="119"/>
      <c r="G71" s="118" t="n">
        <v>1</v>
      </c>
      <c r="H71" s="119" t="n">
        <f aca="false">G71*$D71</f>
        <v>0</v>
      </c>
      <c r="I71" s="118"/>
      <c r="J71" s="119"/>
      <c r="K71" s="120" t="n">
        <f aca="false">E71+G71+I71</f>
        <v>1</v>
      </c>
      <c r="L71" s="121" t="n">
        <f aca="false">F71+H71+J71</f>
        <v>0</v>
      </c>
    </row>
    <row r="72" customFormat="false" ht="19.5" hidden="false" customHeight="true" outlineLevel="0" collapsed="false">
      <c r="A72" s="111" t="n">
        <v>4</v>
      </c>
      <c r="B72" s="115" t="str">
        <f aca="false">VLOOKUP(A72,'ORÇ 3'!A:S,4,0)</f>
        <v>Nº 28 - AR CONDICIONADO 18.000 BTU's</v>
      </c>
      <c r="C72" s="116"/>
      <c r="D72" s="117" t="n">
        <f aca="false">VLOOKUP(A72,'ORÇ 3'!A:S,19,0)</f>
        <v>0</v>
      </c>
      <c r="E72" s="118"/>
      <c r="F72" s="119"/>
      <c r="G72" s="118" t="n">
        <v>1</v>
      </c>
      <c r="H72" s="119" t="n">
        <f aca="false">G72*$D72</f>
        <v>0</v>
      </c>
      <c r="I72" s="118"/>
      <c r="J72" s="119"/>
      <c r="K72" s="120" t="n">
        <f aca="false">E72+G72+I72</f>
        <v>1</v>
      </c>
      <c r="L72" s="121" t="n">
        <f aca="false">F72+H72+J72</f>
        <v>0</v>
      </c>
    </row>
    <row r="73" customFormat="false" ht="19.5" hidden="false" customHeight="true" outlineLevel="0" collapsed="false">
      <c r="A73" s="111" t="n">
        <v>5</v>
      </c>
      <c r="B73" s="115" t="str">
        <f aca="false">VLOOKUP(A73,'ORÇ 3'!A:S,4,0)</f>
        <v>Nº 29 - AR CONDICIONADO 18.000 BTU's</v>
      </c>
      <c r="C73" s="116"/>
      <c r="D73" s="117" t="n">
        <f aca="false">VLOOKUP(A73,'ORÇ 3'!A:S,19,0)</f>
        <v>0</v>
      </c>
      <c r="E73" s="118"/>
      <c r="F73" s="119"/>
      <c r="G73" s="118" t="n">
        <v>1</v>
      </c>
      <c r="H73" s="119" t="n">
        <f aca="false">G73*$D73</f>
        <v>0</v>
      </c>
      <c r="I73" s="118"/>
      <c r="J73" s="119"/>
      <c r="K73" s="120" t="n">
        <f aca="false">E73+G73+I73</f>
        <v>1</v>
      </c>
      <c r="L73" s="121" t="n">
        <f aca="false">F73+H73+J73</f>
        <v>0</v>
      </c>
    </row>
    <row r="74" customFormat="false" ht="19.5" hidden="false" customHeight="true" outlineLevel="0" collapsed="false">
      <c r="A74" s="111" t="n">
        <v>6</v>
      </c>
      <c r="B74" s="115" t="str">
        <f aca="false">VLOOKUP(A74,'ORÇ 3'!A:S,4,0)</f>
        <v>Nº 30 - AR CONDICIONADO 30.000 BTU's</v>
      </c>
      <c r="C74" s="116"/>
      <c r="D74" s="117" t="n">
        <f aca="false">VLOOKUP(A74,'ORÇ 3'!A:S,19,0)</f>
        <v>0</v>
      </c>
      <c r="E74" s="118"/>
      <c r="F74" s="119"/>
      <c r="G74" s="118" t="n">
        <v>1</v>
      </c>
      <c r="H74" s="119" t="n">
        <f aca="false">G74*$D74</f>
        <v>0</v>
      </c>
      <c r="I74" s="118"/>
      <c r="J74" s="119"/>
      <c r="K74" s="120" t="n">
        <f aca="false">E74+G74+I74</f>
        <v>1</v>
      </c>
      <c r="L74" s="121" t="n">
        <f aca="false">F74+H74+J74</f>
        <v>0</v>
      </c>
    </row>
    <row r="75" customFormat="false" ht="19.5" hidden="false" customHeight="true" outlineLevel="0" collapsed="false">
      <c r="A75" s="111" t="n">
        <v>7</v>
      </c>
      <c r="B75" s="115" t="str">
        <f aca="false">VLOOKUP(A75,'ORÇ 3'!A:S,4,0)</f>
        <v>Nº 31 - AR CONDICIONADO 60.000 BTU's</v>
      </c>
      <c r="C75" s="116"/>
      <c r="D75" s="117" t="n">
        <f aca="false">VLOOKUP(A75,'ORÇ 3'!A:S,19,0)</f>
        <v>0</v>
      </c>
      <c r="E75" s="118"/>
      <c r="F75" s="119"/>
      <c r="G75" s="118" t="n">
        <v>1</v>
      </c>
      <c r="H75" s="119" t="n">
        <f aca="false">G75*$D75</f>
        <v>0</v>
      </c>
      <c r="I75" s="118"/>
      <c r="J75" s="119"/>
      <c r="K75" s="120" t="n">
        <f aca="false">E75+G75+I75</f>
        <v>1</v>
      </c>
      <c r="L75" s="121" t="n">
        <f aca="false">F75+H75+J75</f>
        <v>0</v>
      </c>
    </row>
    <row r="76" customFormat="false" ht="19.5" hidden="false" customHeight="true" outlineLevel="0" collapsed="false">
      <c r="A76" s="111" t="n">
        <v>8</v>
      </c>
      <c r="B76" s="115" t="str">
        <f aca="false">VLOOKUP(A76,'ORÇ 3'!A:S,4,0)</f>
        <v>Nº 32 - AR CONDICIONADO 60.000 BTU's</v>
      </c>
      <c r="C76" s="116"/>
      <c r="D76" s="117" t="n">
        <f aca="false">VLOOKUP(A76,'ORÇ 3'!A:S,19,0)</f>
        <v>0</v>
      </c>
      <c r="E76" s="118"/>
      <c r="F76" s="119"/>
      <c r="G76" s="118" t="n">
        <v>1</v>
      </c>
      <c r="H76" s="119" t="n">
        <f aca="false">G76*$D76</f>
        <v>0</v>
      </c>
      <c r="I76" s="118"/>
      <c r="J76" s="119"/>
      <c r="K76" s="120" t="n">
        <f aca="false">E76+G76+I76</f>
        <v>1</v>
      </c>
      <c r="L76" s="121" t="n">
        <f aca="false">F76+H76+J76</f>
        <v>0</v>
      </c>
    </row>
    <row r="77" customFormat="false" ht="19.5" hidden="false" customHeight="true" outlineLevel="0" collapsed="false">
      <c r="A77" s="111" t="n">
        <v>9</v>
      </c>
      <c r="B77" s="115" t="str">
        <f aca="false">VLOOKUP(A77,'ORÇ 3'!A:S,4,0)</f>
        <v>Nº 33 - AR CONDICIONADO 24.000 BTU's</v>
      </c>
      <c r="C77" s="116"/>
      <c r="D77" s="117" t="n">
        <f aca="false">VLOOKUP(A77,'ORÇ 3'!A:S,19,0)</f>
        <v>0</v>
      </c>
      <c r="E77" s="118"/>
      <c r="F77" s="119"/>
      <c r="G77" s="118" t="n">
        <v>1</v>
      </c>
      <c r="H77" s="119" t="n">
        <f aca="false">G77*$D77</f>
        <v>0</v>
      </c>
      <c r="I77" s="118"/>
      <c r="J77" s="119"/>
      <c r="K77" s="120" t="n">
        <f aca="false">E77+G77+I77</f>
        <v>1</v>
      </c>
      <c r="L77" s="121" t="n">
        <f aca="false">F77+H77+J77</f>
        <v>0</v>
      </c>
    </row>
    <row r="78" customFormat="false" ht="19.5" hidden="false" customHeight="true" outlineLevel="0" collapsed="false">
      <c r="A78" s="111" t="n">
        <v>10</v>
      </c>
      <c r="B78" s="115" t="str">
        <f aca="false">VLOOKUP(A78,'ORÇ 3'!A:S,4,0)</f>
        <v>Nº 34 - AR CONDICIONADO 24.000 BTU's</v>
      </c>
      <c r="C78" s="116"/>
      <c r="D78" s="117" t="n">
        <f aca="false">VLOOKUP(A78,'ORÇ 3'!A:S,19,0)</f>
        <v>0</v>
      </c>
      <c r="E78" s="118"/>
      <c r="F78" s="119"/>
      <c r="G78" s="118" t="n">
        <v>1</v>
      </c>
      <c r="H78" s="119" t="n">
        <f aca="false">G78*$D78</f>
        <v>0</v>
      </c>
      <c r="I78" s="118"/>
      <c r="J78" s="119"/>
      <c r="K78" s="120" t="n">
        <f aca="false">E78+G78+I78</f>
        <v>1</v>
      </c>
      <c r="L78" s="121" t="n">
        <f aca="false">F78+H78+J78</f>
        <v>0</v>
      </c>
    </row>
    <row r="79" customFormat="false" ht="19.5" hidden="false" customHeight="true" outlineLevel="0" collapsed="false">
      <c r="A79" s="111" t="n">
        <v>11</v>
      </c>
      <c r="B79" s="115" t="str">
        <f aca="false">VLOOKUP(A79,'ORÇ 3'!A:S,4,0)</f>
        <v>Nº 35 - AR CONDICIONADO 36.000 BTU's</v>
      </c>
      <c r="C79" s="116"/>
      <c r="D79" s="117" t="n">
        <f aca="false">VLOOKUP(A79,'ORÇ 3'!A:S,19,0)</f>
        <v>0</v>
      </c>
      <c r="E79" s="118"/>
      <c r="F79" s="119"/>
      <c r="G79" s="118" t="n">
        <v>1</v>
      </c>
      <c r="H79" s="119" t="n">
        <f aca="false">G79*$D79</f>
        <v>0</v>
      </c>
      <c r="I79" s="118"/>
      <c r="J79" s="119"/>
      <c r="K79" s="120" t="n">
        <f aca="false">E79+G79+I79</f>
        <v>1</v>
      </c>
      <c r="L79" s="121" t="n">
        <f aca="false">F79+H79+J79</f>
        <v>0</v>
      </c>
    </row>
    <row r="80" customFormat="false" ht="19.5" hidden="false" customHeight="true" outlineLevel="0" collapsed="false">
      <c r="A80" s="111" t="n">
        <v>12</v>
      </c>
      <c r="B80" s="115" t="str">
        <f aca="false">VLOOKUP(A80,'ORÇ 3'!A:S,4,0)</f>
        <v>Nº 36 - AR CONDICIONADO 18.000 BTU's</v>
      </c>
      <c r="C80" s="116"/>
      <c r="D80" s="117" t="n">
        <f aca="false">VLOOKUP(A80,'ORÇ 3'!A:S,19,0)</f>
        <v>0</v>
      </c>
      <c r="E80" s="118"/>
      <c r="F80" s="119"/>
      <c r="G80" s="118" t="n">
        <v>1</v>
      </c>
      <c r="H80" s="119" t="n">
        <f aca="false">G80*$D80</f>
        <v>0</v>
      </c>
      <c r="I80" s="118"/>
      <c r="J80" s="119"/>
      <c r="K80" s="120" t="n">
        <f aca="false">E80+G80+I80</f>
        <v>1</v>
      </c>
      <c r="L80" s="121" t="n">
        <f aca="false">F80+H80+J80</f>
        <v>0</v>
      </c>
    </row>
    <row r="81" customFormat="false" ht="19.5" hidden="false" customHeight="true" outlineLevel="0" collapsed="false">
      <c r="A81" s="111" t="n">
        <v>13</v>
      </c>
      <c r="B81" s="115" t="str">
        <f aca="false">VLOOKUP(A81,'ORÇ 3'!A:S,4,0)</f>
        <v>Nº 37 - AR CONDICIONADO 36.000 BTU's</v>
      </c>
      <c r="C81" s="116"/>
      <c r="D81" s="117" t="n">
        <f aca="false">VLOOKUP(A81,'ORÇ 3'!A:S,19,0)</f>
        <v>0</v>
      </c>
      <c r="E81" s="118"/>
      <c r="F81" s="119"/>
      <c r="G81" s="118" t="n">
        <v>1</v>
      </c>
      <c r="H81" s="119" t="n">
        <f aca="false">G81*$D81</f>
        <v>0</v>
      </c>
      <c r="I81" s="118"/>
      <c r="J81" s="119"/>
      <c r="K81" s="120" t="n">
        <f aca="false">E81+G81+I81</f>
        <v>1</v>
      </c>
      <c r="L81" s="121" t="n">
        <f aca="false">F81+H81+J81</f>
        <v>0</v>
      </c>
    </row>
    <row r="82" customFormat="false" ht="19.5" hidden="false" customHeight="true" outlineLevel="0" collapsed="false">
      <c r="A82" s="111" t="n">
        <v>14</v>
      </c>
      <c r="B82" s="115" t="str">
        <f aca="false">VLOOKUP(A82,'ORÇ 3'!A:S,4,0)</f>
        <v>EXAUSTÃO MÚSICA</v>
      </c>
      <c r="C82" s="116"/>
      <c r="D82" s="117" t="n">
        <f aca="false">VLOOKUP(A82,'ORÇ 3'!A:S,19,0)</f>
        <v>0</v>
      </c>
      <c r="E82" s="118"/>
      <c r="F82" s="119"/>
      <c r="G82" s="118" t="n">
        <v>1</v>
      </c>
      <c r="H82" s="119" t="n">
        <f aca="false">G82*$D82</f>
        <v>0</v>
      </c>
      <c r="I82" s="118"/>
      <c r="J82" s="119"/>
      <c r="K82" s="120" t="n">
        <f aca="false">E82+G82+I82</f>
        <v>1</v>
      </c>
      <c r="L82" s="121" t="n">
        <f aca="false">F82+H82+J82</f>
        <v>0</v>
      </c>
    </row>
    <row r="83" customFormat="false" ht="19.5" hidden="false" customHeight="true" outlineLevel="0" collapsed="false">
      <c r="A83" s="111"/>
      <c r="B83" s="115"/>
      <c r="C83" s="116"/>
      <c r="D83" s="117"/>
      <c r="E83" s="118"/>
      <c r="F83" s="119"/>
      <c r="G83" s="118"/>
      <c r="H83" s="119"/>
      <c r="I83" s="123"/>
      <c r="J83" s="122"/>
      <c r="K83" s="120"/>
      <c r="L83" s="121"/>
    </row>
    <row r="84" customFormat="false" ht="19.5" hidden="false" customHeight="true" outlineLevel="0" collapsed="false">
      <c r="A84" s="111"/>
      <c r="B84" s="115" t="s">
        <v>573</v>
      </c>
      <c r="C84" s="116"/>
      <c r="D84" s="117"/>
      <c r="E84" s="118"/>
      <c r="F84" s="119"/>
      <c r="G84" s="118"/>
      <c r="H84" s="119"/>
      <c r="I84" s="123"/>
      <c r="J84" s="122"/>
      <c r="K84" s="120"/>
      <c r="L84" s="121"/>
    </row>
    <row r="85" customFormat="false" ht="19.5" hidden="false" customHeight="true" outlineLevel="0" collapsed="false">
      <c r="A85" s="111" t="n">
        <v>1</v>
      </c>
      <c r="B85" s="115" t="str">
        <f aca="false">VLOOKUP(A85,'ORÇ 4'!A:S,4,0)</f>
        <v>Nº 46 - AR CONDICIONADO 60.000 BTU's</v>
      </c>
      <c r="C85" s="116"/>
      <c r="D85" s="117" t="n">
        <f aca="false">VLOOKUP(A85,'ORÇ 4'!A:S,19,0)</f>
        <v>0</v>
      </c>
      <c r="E85" s="118"/>
      <c r="F85" s="119"/>
      <c r="G85" s="118"/>
      <c r="H85" s="119"/>
      <c r="I85" s="118" t="n">
        <v>1</v>
      </c>
      <c r="J85" s="119" t="n">
        <f aca="false">I85*$D85</f>
        <v>0</v>
      </c>
      <c r="K85" s="120" t="n">
        <f aca="false">E85+G85+I85</f>
        <v>1</v>
      </c>
      <c r="L85" s="121" t="n">
        <f aca="false">F85+H85+J85</f>
        <v>0</v>
      </c>
    </row>
    <row r="86" customFormat="false" ht="19.5" hidden="false" customHeight="true" outlineLevel="0" collapsed="false">
      <c r="A86" s="111" t="n">
        <v>2</v>
      </c>
      <c r="B86" s="115" t="str">
        <f aca="false">VLOOKUP(A86,'ORÇ 4'!A:S,4,0)</f>
        <v>Nº 47 - AR CONDICIONADO 60.000 BTU's</v>
      </c>
      <c r="C86" s="116"/>
      <c r="D86" s="117" t="n">
        <f aca="false">VLOOKUP(A86,'ORÇ 4'!A:S,19,0)</f>
        <v>0</v>
      </c>
      <c r="E86" s="118"/>
      <c r="F86" s="119"/>
      <c r="G86" s="118"/>
      <c r="H86" s="119"/>
      <c r="I86" s="118" t="n">
        <v>1</v>
      </c>
      <c r="J86" s="119" t="n">
        <f aca="false">I86*$D86</f>
        <v>0</v>
      </c>
      <c r="K86" s="120" t="n">
        <f aca="false">E86+G86+I86</f>
        <v>1</v>
      </c>
      <c r="L86" s="121" t="n">
        <f aca="false">F86+H86+J86</f>
        <v>0</v>
      </c>
    </row>
    <row r="87" customFormat="false" ht="19.5" hidden="false" customHeight="true" outlineLevel="0" collapsed="false">
      <c r="A87" s="111" t="n">
        <v>3</v>
      </c>
      <c r="B87" s="115" t="str">
        <f aca="false">VLOOKUP(A87,'ORÇ 4'!A:S,4,0)</f>
        <v>Nº 48 - AR CONDICIONADO 60.000 BTU's</v>
      </c>
      <c r="C87" s="116"/>
      <c r="D87" s="117" t="n">
        <f aca="false">VLOOKUP(A87,'ORÇ 4'!A:S,19,0)</f>
        <v>0</v>
      </c>
      <c r="E87" s="118"/>
      <c r="F87" s="119"/>
      <c r="G87" s="118"/>
      <c r="H87" s="119"/>
      <c r="I87" s="118" t="n">
        <v>1</v>
      </c>
      <c r="J87" s="119" t="n">
        <f aca="false">I87*$D87</f>
        <v>0</v>
      </c>
      <c r="K87" s="120" t="n">
        <f aca="false">E87+G87+I87</f>
        <v>1</v>
      </c>
      <c r="L87" s="121" t="n">
        <f aca="false">F87+H87+J87</f>
        <v>0</v>
      </c>
    </row>
    <row r="88" customFormat="false" ht="19.5" hidden="false" customHeight="true" outlineLevel="0" collapsed="false">
      <c r="A88" s="111" t="n">
        <v>4</v>
      </c>
      <c r="B88" s="115" t="str">
        <f aca="false">VLOOKUP(A88,'ORÇ 4'!A:S,4,0)</f>
        <v>Nº 49 - AR CONDICIONADO 60.000 BTU's</v>
      </c>
      <c r="C88" s="116"/>
      <c r="D88" s="117" t="n">
        <f aca="false">VLOOKUP(A88,'ORÇ 4'!A:S,19,0)</f>
        <v>0</v>
      </c>
      <c r="E88" s="118"/>
      <c r="F88" s="119"/>
      <c r="G88" s="118"/>
      <c r="H88" s="119"/>
      <c r="I88" s="118" t="n">
        <v>1</v>
      </c>
      <c r="J88" s="119" t="n">
        <f aca="false">I88*$D88</f>
        <v>0</v>
      </c>
      <c r="K88" s="120" t="n">
        <f aca="false">E88+G88+I88</f>
        <v>1</v>
      </c>
      <c r="L88" s="121" t="n">
        <f aca="false">F88+H88+J88</f>
        <v>0</v>
      </c>
    </row>
    <row r="89" customFormat="false" ht="19.5" hidden="false" customHeight="true" outlineLevel="0" collapsed="false">
      <c r="A89" s="111" t="n">
        <v>5</v>
      </c>
      <c r="B89" s="115" t="str">
        <f aca="false">VLOOKUP(A89,'ORÇ 4'!A:S,4,0)</f>
        <v>Nº 50 - AR CONDICIONADO 60.000 BTU's</v>
      </c>
      <c r="C89" s="116"/>
      <c r="D89" s="117" t="n">
        <f aca="false">VLOOKUP(A89,'ORÇ 4'!A:S,19,0)</f>
        <v>0</v>
      </c>
      <c r="E89" s="118"/>
      <c r="F89" s="119"/>
      <c r="G89" s="118"/>
      <c r="H89" s="119"/>
      <c r="I89" s="118" t="n">
        <v>1</v>
      </c>
      <c r="J89" s="119" t="n">
        <f aca="false">I89*$D89</f>
        <v>0</v>
      </c>
      <c r="K89" s="120" t="n">
        <f aca="false">E89+G89+I89</f>
        <v>1</v>
      </c>
      <c r="L89" s="121" t="n">
        <f aca="false">F89+H89+J89</f>
        <v>0</v>
      </c>
    </row>
    <row r="90" customFormat="false" ht="19.5" hidden="false" customHeight="true" outlineLevel="0" collapsed="false">
      <c r="A90" s="111" t="n">
        <v>6</v>
      </c>
      <c r="B90" s="115" t="str">
        <f aca="false">VLOOKUP(A90,'ORÇ 4'!A:S,4,0)</f>
        <v>Nº 51 - AR CONDICIONADO 60.000 BTU's</v>
      </c>
      <c r="C90" s="116"/>
      <c r="D90" s="117" t="n">
        <f aca="false">VLOOKUP(A90,'ORÇ 4'!A:S,19,0)</f>
        <v>0</v>
      </c>
      <c r="E90" s="118"/>
      <c r="F90" s="119"/>
      <c r="G90" s="118"/>
      <c r="H90" s="119"/>
      <c r="I90" s="118" t="n">
        <v>1</v>
      </c>
      <c r="J90" s="119" t="n">
        <f aca="false">I90*$D90</f>
        <v>0</v>
      </c>
      <c r="K90" s="120" t="n">
        <f aca="false">E90+G90+I90</f>
        <v>1</v>
      </c>
      <c r="L90" s="121" t="n">
        <f aca="false">F90+H90+J90</f>
        <v>0</v>
      </c>
    </row>
    <row r="91" customFormat="false" ht="19.5" hidden="false" customHeight="true" outlineLevel="0" collapsed="false">
      <c r="A91" s="111" t="n">
        <v>7</v>
      </c>
      <c r="B91" s="115" t="str">
        <f aca="false">VLOOKUP(A91,'ORÇ 4'!A:S,4,0)</f>
        <v>EXAUSTÃO CINEMA</v>
      </c>
      <c r="C91" s="116"/>
      <c r="D91" s="117" t="n">
        <f aca="false">VLOOKUP(A91,'ORÇ 4'!A:S,19,0)</f>
        <v>0</v>
      </c>
      <c r="E91" s="118"/>
      <c r="F91" s="119"/>
      <c r="G91" s="118"/>
      <c r="H91" s="119"/>
      <c r="I91" s="118" t="n">
        <v>1</v>
      </c>
      <c r="J91" s="119" t="n">
        <f aca="false">I91*$D91</f>
        <v>0</v>
      </c>
      <c r="K91" s="120" t="n">
        <f aca="false">E91+G91+I91</f>
        <v>1</v>
      </c>
      <c r="L91" s="121" t="n">
        <f aca="false">F91+H91+J91</f>
        <v>0</v>
      </c>
    </row>
    <row r="92" customFormat="false" ht="19.5" hidden="false" customHeight="true" outlineLevel="0" collapsed="false">
      <c r="A92" s="111" t="n">
        <v>8</v>
      </c>
      <c r="B92" s="115" t="str">
        <f aca="false">VLOOKUP(A92,'ORÇ 4'!A:S,4,0)</f>
        <v>MATERIAIS DE VENTILAÇÃO</v>
      </c>
      <c r="C92" s="116"/>
      <c r="D92" s="117" t="n">
        <f aca="false">VLOOKUP(A92,'ORÇ 4'!A:S,19,0)</f>
        <v>0</v>
      </c>
      <c r="E92" s="118"/>
      <c r="F92" s="119"/>
      <c r="G92" s="118"/>
      <c r="H92" s="119"/>
      <c r="I92" s="118" t="n">
        <v>1</v>
      </c>
      <c r="J92" s="119" t="n">
        <f aca="false">I92*$D92</f>
        <v>0</v>
      </c>
      <c r="K92" s="120" t="n">
        <f aca="false">E92+G92+I92</f>
        <v>1</v>
      </c>
      <c r="L92" s="121" t="n">
        <f aca="false">F92+H92+J92</f>
        <v>0</v>
      </c>
    </row>
    <row r="93" customFormat="false" ht="19.5" hidden="false" customHeight="true" outlineLevel="0" collapsed="false">
      <c r="A93" s="111"/>
      <c r="B93" s="124"/>
      <c r="C93" s="124"/>
      <c r="D93" s="117"/>
      <c r="E93" s="118"/>
      <c r="F93" s="119"/>
      <c r="G93" s="118"/>
      <c r="H93" s="119"/>
      <c r="I93" s="123"/>
      <c r="J93" s="122"/>
      <c r="K93" s="120"/>
      <c r="L93" s="121"/>
    </row>
    <row r="94" customFormat="false" ht="19.5" hidden="false" customHeight="true" outlineLevel="0" collapsed="false">
      <c r="A94" s="125" t="s">
        <v>23</v>
      </c>
      <c r="B94" s="125"/>
      <c r="C94" s="125"/>
      <c r="D94" s="126" t="n">
        <f aca="false">SUM(D7:D93)</f>
        <v>0</v>
      </c>
      <c r="E94" s="127" t="e">
        <f aca="false">F94/$D$94</f>
        <v>#DIV/0!</v>
      </c>
      <c r="F94" s="128" t="n">
        <f aca="false">SUM(F7:F93)</f>
        <v>0</v>
      </c>
      <c r="G94" s="127" t="e">
        <f aca="false">H94/$D$94</f>
        <v>#DIV/0!</v>
      </c>
      <c r="H94" s="128" t="n">
        <f aca="false">SUM(H7:H93)</f>
        <v>0</v>
      </c>
      <c r="I94" s="127" t="e">
        <f aca="false">J94/$D$94</f>
        <v>#DIV/0!</v>
      </c>
      <c r="J94" s="128" t="n">
        <f aca="false">SUM(J7:J93)</f>
        <v>0</v>
      </c>
      <c r="K94" s="129" t="e">
        <f aca="false">L94/D94</f>
        <v>#DIV/0!</v>
      </c>
      <c r="L94" s="130" t="n">
        <f aca="false">SUM(L7:L93)</f>
        <v>0</v>
      </c>
    </row>
    <row r="95" customFormat="false" ht="19.5" hidden="false" customHeight="true" outlineLevel="0" collapsed="false">
      <c r="A95" s="125" t="s">
        <v>574</v>
      </c>
      <c r="B95" s="125"/>
      <c r="C95" s="125"/>
      <c r="D95" s="125"/>
      <c r="E95" s="127" t="e">
        <f aca="false">F95/$D$94</f>
        <v>#DIV/0!</v>
      </c>
      <c r="F95" s="128" t="n">
        <f aca="false">F94</f>
        <v>0</v>
      </c>
      <c r="G95" s="127" t="e">
        <f aca="false">H95/$D$94</f>
        <v>#DIV/0!</v>
      </c>
      <c r="H95" s="128" t="n">
        <f aca="false">F95+H94</f>
        <v>0</v>
      </c>
      <c r="I95" s="127" t="e">
        <f aca="false">J95/$D$94</f>
        <v>#DIV/0!</v>
      </c>
      <c r="J95" s="128" t="n">
        <f aca="false">H95+J94</f>
        <v>0</v>
      </c>
      <c r="K95" s="131"/>
      <c r="L95" s="132"/>
    </row>
    <row r="96" customFormat="false" ht="15" hidden="false" customHeight="false" outlineLevel="0" collapsed="false">
      <c r="A96" s="133"/>
      <c r="B96" s="133"/>
      <c r="C96" s="133"/>
      <c r="D96" s="134"/>
      <c r="E96" s="133"/>
      <c r="F96" s="134"/>
      <c r="G96" s="133"/>
      <c r="H96" s="134"/>
      <c r="I96" s="133"/>
      <c r="J96" s="133"/>
      <c r="K96" s="133"/>
      <c r="L96" s="133"/>
    </row>
    <row r="97" customFormat="false" ht="15" hidden="false" customHeight="false" outlineLevel="0" collapsed="false">
      <c r="A97" s="133"/>
      <c r="B97" s="133"/>
      <c r="C97" s="133"/>
      <c r="D97" s="134"/>
      <c r="E97" s="133"/>
      <c r="F97" s="134"/>
      <c r="G97" s="133"/>
      <c r="H97" s="134"/>
      <c r="I97" s="133"/>
      <c r="J97" s="133"/>
      <c r="K97" s="133"/>
      <c r="L97" s="135"/>
    </row>
    <row r="98" customFormat="false" ht="15" hidden="false" customHeight="false" outlineLevel="0" collapsed="false">
      <c r="A98" s="133"/>
      <c r="B98" s="133"/>
      <c r="C98" s="133"/>
      <c r="D98" s="134"/>
      <c r="E98" s="133"/>
      <c r="F98" s="134"/>
      <c r="G98" s="133"/>
      <c r="H98" s="134"/>
      <c r="I98" s="133"/>
      <c r="J98" s="133"/>
      <c r="K98" s="133"/>
      <c r="L98" s="136"/>
    </row>
    <row r="100" customFormat="false" ht="15" hidden="false" customHeight="false" outlineLevel="0" collapsed="false">
      <c r="J100" s="137"/>
      <c r="K100" s="137"/>
      <c r="L100" s="137"/>
    </row>
    <row r="101" customFormat="false" ht="15" hidden="false" customHeight="false" outlineLevel="0" collapsed="false">
      <c r="J101" s="138" t="s">
        <v>36</v>
      </c>
      <c r="K101" s="139" t="e">
        <f aca="false">'ORÇ 1'!R348</f>
        <v>#REF!</v>
      </c>
      <c r="L101" s="139"/>
    </row>
    <row r="102" customFormat="false" ht="15" hidden="false" customHeight="false" outlineLevel="0" collapsed="false">
      <c r="J102" s="140"/>
      <c r="K102" s="85" t="e">
        <f aca="false">'ORÇ 1'!R349</f>
        <v>#REF!</v>
      </c>
      <c r="L102" s="85"/>
    </row>
    <row r="103" customFormat="false" ht="15" hidden="false" customHeight="false" outlineLevel="0" collapsed="false">
      <c r="J103" s="141"/>
      <c r="K103" s="141"/>
      <c r="L103" s="141"/>
    </row>
  </sheetData>
  <mergeCells count="18">
    <mergeCell ref="A1:L1"/>
    <mergeCell ref="A2:B2"/>
    <mergeCell ref="C2:I2"/>
    <mergeCell ref="A3:B3"/>
    <mergeCell ref="C3:I3"/>
    <mergeCell ref="A5:A6"/>
    <mergeCell ref="B5:C6"/>
    <mergeCell ref="D5:D6"/>
    <mergeCell ref="E5:F6"/>
    <mergeCell ref="G5:H6"/>
    <mergeCell ref="I5:J6"/>
    <mergeCell ref="K5:K6"/>
    <mergeCell ref="L5:L6"/>
    <mergeCell ref="B93:C93"/>
    <mergeCell ref="A94:C94"/>
    <mergeCell ref="A95:D95"/>
    <mergeCell ref="K101:L101"/>
    <mergeCell ref="K102:L102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5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2021-11-24T19:40:54Z</dcterms:created>
  <dc:creator>leonardo.frantz</dc:creator>
  <dc:description/>
  <dc:language>pt-BR</dc:language>
  <cp:lastModifiedBy>william.muller</cp:lastModifiedBy>
  <cp:lastPrinted>2025-07-02T18:05:08Z</cp:lastPrinted>
  <dcterms:modified xsi:type="dcterms:W3CDTF">2025-07-02T18:42:47Z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